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анные для ввода на bus.gov.ru" sheetId="1" r:id="rId4"/>
    <sheet state="visible" name="Критерий 1" sheetId="2" r:id="rId5"/>
    <sheet state="visible" name="Критерий 2" sheetId="3" r:id="rId6"/>
    <sheet state="visible" name="Критерий 3" sheetId="4" r:id="rId7"/>
    <sheet state="visible" name="Критерий 4" sheetId="5" r:id="rId8"/>
    <sheet state="visible" name="Критерий 5" sheetId="6" r:id="rId9"/>
    <sheet state="visible" name="Средневзвешенная сумма" sheetId="7" r:id="rId10"/>
  </sheets>
  <definedNames>
    <definedName hidden="1" localSheetId="0" name="_xlnm._FilterDatabase">'Данные для ввода на bus.gov.ru'!$A$1:$BZ$29</definedName>
  </definedNames>
  <calcPr/>
</workbook>
</file>

<file path=xl/sharedStrings.xml><?xml version="1.0" encoding="utf-8"?>
<sst xmlns="http://schemas.openxmlformats.org/spreadsheetml/2006/main" count="1491" uniqueCount="242">
  <si>
    <t>ИНН</t>
  </si>
  <si>
    <t>МО</t>
  </si>
  <si>
    <t xml:space="preserve">Название </t>
  </si>
  <si>
    <t>Численность получателей услуг</t>
  </si>
  <si>
    <t>Численность опрошенных</t>
  </si>
  <si>
    <t>Доля опрошенных</t>
  </si>
  <si>
    <t xml:space="preserve">1.1.1. Объем информации, размещенной на информационных стендах в помещении организации, по отношению к количеству материалов, размещение которых установлено нормативно-правовыми актами </t>
  </si>
  <si>
    <t>Выполнение индикатора</t>
  </si>
  <si>
    <t>1.1.2. Объем информации, размещенной на официальном сайте организации, по отношению к количеству материалов, размещение которых установлено нормативно-правовыми актами</t>
  </si>
  <si>
    <t>1.2.1. Наличие и функционирование на официальном сайте организации информации о дистанционных способах взаимодействия с получателями услуг</t>
  </si>
  <si>
    <t>1.3.1. Число получателей услуг, удовлетворённых качеством, полнотой и доступностью информации о деятельности организации, размещённой на информационных стендах в помещении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стенде)</t>
  </si>
  <si>
    <t>1.3.2. Число получателей услуг, удовлетворённых качеством, полнотой и доступностью информации о деятельности организации, размещённой на официальном сайте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сайте)</t>
  </si>
  <si>
    <t>2.1.1. Наличие комфортных условий для предоставления услуг</t>
  </si>
  <si>
    <t xml:space="preserve">2.3.1. Число получателей услуг, удовлетворенных комфортностью предоставления услуг организацией, по отношению к числу опрошенных получателей услуг, ответивших на данный вопрос </t>
  </si>
  <si>
    <t>3.1.1. Наличие в помещениях организации социальной сферы и на прилегающей к ней территории условий доступности для инвалидов</t>
  </si>
  <si>
    <t>3.2.1. Наличие в организации социальной сферы условий доступности, позволяющих инвалидам получать услуги наравне с другими</t>
  </si>
  <si>
    <t>3.3.1. Число получателей услуг-инвалидов, удовлетворенных доступностью услуг для инвалидов, по отношению к числу опрошенных получателей услуг-инвалидов, ответивших на соответствующий вопрос анкеты (учитываются только инвалиды и их представители)</t>
  </si>
  <si>
    <t>4.1.1. Число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услуги, по отношению к числу опрошенных получателей услуг, ответивших на данный вопрос</t>
  </si>
  <si>
    <t>4.2.1. Число получателей услуг, удовлетворенных доброжелательностью, вежливостью работников организации, обеспечивающих непосредственное оказание услуги, по отношению к числу опрошенных получателей услуг, ответивших на данный вопрос</t>
  </si>
  <si>
    <t>4.3.1. Число получателей услуг, удовлетворенных доброжелательностью, вежливостью работников организации при использовании дистанционных форм взаимодействия, по отношению к числу опрошенных получателей услуг, ответивших на данный вопрос.</t>
  </si>
  <si>
    <t>5.1.1. Число получателей услуг, которые готовы рекомендовать организацию родственникам и знакомым (могли бы её рекомендовать, если бы была возможность выбора организации), по отношению к числу опрошенных получателей услуг, ответивших на данный вопрос.</t>
  </si>
  <si>
    <t>5.2.1. Число получателей услуг, удовлетворенных организационными условиями предоставления услуг, по отношению к числу опрошенных получателей услуг, ответивших на данный вопрос.</t>
  </si>
  <si>
    <t>5.3.1. Число получателей услуг, удовлетворенных в целом условиями оказания услуг в организации, по отношению к числу опрошенных получателей услуг, ответивших на данный вопрос.</t>
  </si>
  <si>
    <t>2209044677</t>
  </si>
  <si>
    <t>Рубцовск г.</t>
  </si>
  <si>
    <t>ДОУ</t>
  </si>
  <si>
    <t>МАДОУ "Д/с № 32 "Счастливое детство"</t>
  </si>
  <si>
    <t>238</t>
  </si>
  <si>
    <t>Количество функционирующих способов взаимодействия (от одного до трех включительно)</t>
  </si>
  <si>
    <t>90</t>
  </si>
  <si>
    <t>208</t>
  </si>
  <si>
    <t>210</t>
  </si>
  <si>
    <t>194</t>
  </si>
  <si>
    <t>196</t>
  </si>
  <si>
    <t>Наличие пяти и более комфортных условий для предоставления услуг</t>
  </si>
  <si>
    <t>100</t>
  </si>
  <si>
    <t>237</t>
  </si>
  <si>
    <t>Количество условий доступности организации для инвалидов (от одного до четырех)</t>
  </si>
  <si>
    <t>20</t>
  </si>
  <si>
    <t>Наличие пяти и более условий доступности для инвалидов</t>
  </si>
  <si>
    <t/>
  </si>
  <si>
    <t>17</t>
  </si>
  <si>
    <t>187</t>
  </si>
  <si>
    <t>236</t>
  </si>
  <si>
    <t>2209042743</t>
  </si>
  <si>
    <t>МАДОУ "ЦРР д/с № 1 "Жар-птица"</t>
  </si>
  <si>
    <t>169</t>
  </si>
  <si>
    <t>В наличии и функционируют более трёх дистанционных способов взаимодействия</t>
  </si>
  <si>
    <t>168</t>
  </si>
  <si>
    <t>3</t>
  </si>
  <si>
    <t>4</t>
  </si>
  <si>
    <t>2209010766</t>
  </si>
  <si>
    <t>МАДОУ "ЦРР-детский сад №7 "Ярославна"</t>
  </si>
  <si>
    <t>240</t>
  </si>
  <si>
    <t>221</t>
  </si>
  <si>
    <t>222</t>
  </si>
  <si>
    <t>207</t>
  </si>
  <si>
    <t>16</t>
  </si>
  <si>
    <t>239</t>
  </si>
  <si>
    <t>188</t>
  </si>
  <si>
    <t>2209010519</t>
  </si>
  <si>
    <t>МБДОУ "Детский сад комбинированного вида №41 "Золотая рыбка"</t>
  </si>
  <si>
    <t>126</t>
  </si>
  <si>
    <t>117</t>
  </si>
  <si>
    <t>105</t>
  </si>
  <si>
    <t>107</t>
  </si>
  <si>
    <t>123</t>
  </si>
  <si>
    <t>80</t>
  </si>
  <si>
    <t>9</t>
  </si>
  <si>
    <t>124</t>
  </si>
  <si>
    <t>108</t>
  </si>
  <si>
    <t>109</t>
  </si>
  <si>
    <t>125</t>
  </si>
  <si>
    <t>2209010614</t>
  </si>
  <si>
    <t>МБДОУ "Детский сад присмотра и оздоровления № 46 "Светлячок" г.Рубцовска</t>
  </si>
  <si>
    <t>82</t>
  </si>
  <si>
    <t>71</t>
  </si>
  <si>
    <t>61</t>
  </si>
  <si>
    <t>62</t>
  </si>
  <si>
    <t>Количество условий доступности, позволяющих инвалидам получать услуги наравне с другими (от одного до четырех)</t>
  </si>
  <si>
    <t>60</t>
  </si>
  <si>
    <t>78</t>
  </si>
  <si>
    <t>59</t>
  </si>
  <si>
    <t>81</t>
  </si>
  <si>
    <t>79</t>
  </si>
  <si>
    <t>2209010357</t>
  </si>
  <si>
    <t>МБДОУ "Детский сад № 12 "Журавлик"</t>
  </si>
  <si>
    <t>74</t>
  </si>
  <si>
    <t>63</t>
  </si>
  <si>
    <t>41</t>
  </si>
  <si>
    <t>43</t>
  </si>
  <si>
    <t>67</t>
  </si>
  <si>
    <t>68</t>
  </si>
  <si>
    <t>39</t>
  </si>
  <si>
    <t>40</t>
  </si>
  <si>
    <t>64</t>
  </si>
  <si>
    <t>69</t>
  </si>
  <si>
    <t>66</t>
  </si>
  <si>
    <t>2209010692</t>
  </si>
  <si>
    <t>МБДОУ "Детский сад № 14 "Василёк"</t>
  </si>
  <si>
    <t>33</t>
  </si>
  <si>
    <t>30</t>
  </si>
  <si>
    <t>13</t>
  </si>
  <si>
    <t>21</t>
  </si>
  <si>
    <t>2209010452</t>
  </si>
  <si>
    <t>МБДОУ "Детский сад № 19 "Рябинка"</t>
  </si>
  <si>
    <t>112</t>
  </si>
  <si>
    <t>111</t>
  </si>
  <si>
    <t>1</t>
  </si>
  <si>
    <t>2209010710</t>
  </si>
  <si>
    <t>МБДОУ "Детский сад № 23 "Малышок"</t>
  </si>
  <si>
    <t>98</t>
  </si>
  <si>
    <t>70</t>
  </si>
  <si>
    <t>7</t>
  </si>
  <si>
    <t>115</t>
  </si>
  <si>
    <t>114</t>
  </si>
  <si>
    <t>2209010526</t>
  </si>
  <si>
    <t>МБДОУ "Детский сад № 36 "Колокольчик"</t>
  </si>
  <si>
    <t>144</t>
  </si>
  <si>
    <t>133</t>
  </si>
  <si>
    <t>141</t>
  </si>
  <si>
    <t>142</t>
  </si>
  <si>
    <t>139</t>
  </si>
  <si>
    <t>2209010798</t>
  </si>
  <si>
    <t>МБДОУ "Детский сад № 37 "Веснянка"</t>
  </si>
  <si>
    <t>121</t>
  </si>
  <si>
    <t>72</t>
  </si>
  <si>
    <t>110</t>
  </si>
  <si>
    <t>2</t>
  </si>
  <si>
    <t>119</t>
  </si>
  <si>
    <t>77</t>
  </si>
  <si>
    <t>2209010607</t>
  </si>
  <si>
    <t>МБДОУ "Детский сад № 45 "Солнышко"</t>
  </si>
  <si>
    <t>50</t>
  </si>
  <si>
    <t>51</t>
  </si>
  <si>
    <t>53</t>
  </si>
  <si>
    <t>2209010565</t>
  </si>
  <si>
    <t>МБДОУ "Детский сад № 47 "Ёлочка"</t>
  </si>
  <si>
    <t>42</t>
  </si>
  <si>
    <t>26</t>
  </si>
  <si>
    <t>34</t>
  </si>
  <si>
    <t>52</t>
  </si>
  <si>
    <t>2209010741</t>
  </si>
  <si>
    <t>МБДОУ "Детский сад № 48 "Ручеек"</t>
  </si>
  <si>
    <t>175</t>
  </si>
  <si>
    <t>138</t>
  </si>
  <si>
    <t>140</t>
  </si>
  <si>
    <t>113</t>
  </si>
  <si>
    <t>164</t>
  </si>
  <si>
    <t>10</t>
  </si>
  <si>
    <t>170</t>
  </si>
  <si>
    <t>173</t>
  </si>
  <si>
    <t>174</t>
  </si>
  <si>
    <t>2209010420</t>
  </si>
  <si>
    <t>МБДОУ "Детский сад № 50 "Росточек"</t>
  </si>
  <si>
    <t>49</t>
  </si>
  <si>
    <t>44</t>
  </si>
  <si>
    <t>32</t>
  </si>
  <si>
    <t>47</t>
  </si>
  <si>
    <t>46</t>
  </si>
  <si>
    <t>45</t>
  </si>
  <si>
    <t>2209010773</t>
  </si>
  <si>
    <t>МБДОУ "Детский сад № 53 "Топтыжка"</t>
  </si>
  <si>
    <t>127</t>
  </si>
  <si>
    <t>128</t>
  </si>
  <si>
    <t>130</t>
  </si>
  <si>
    <t>131</t>
  </si>
  <si>
    <t>132</t>
  </si>
  <si>
    <t>129</t>
  </si>
  <si>
    <t>2209010759</t>
  </si>
  <si>
    <t>МБДОУ "Детский сад № 55 "Истоки"</t>
  </si>
  <si>
    <t>2209010484</t>
  </si>
  <si>
    <t>МБДОУ "Детский сад № 57 "Аленушка"</t>
  </si>
  <si>
    <t>102</t>
  </si>
  <si>
    <t>5</t>
  </si>
  <si>
    <t>122</t>
  </si>
  <si>
    <t>120</t>
  </si>
  <si>
    <t>97</t>
  </si>
  <si>
    <t>2209016091</t>
  </si>
  <si>
    <t>МБДОУ "Детский сад № 74 "Пчёлка"</t>
  </si>
  <si>
    <t>56</t>
  </si>
  <si>
    <t>54</t>
  </si>
  <si>
    <t>2209010935</t>
  </si>
  <si>
    <t>МБДОУ "Детский сад №10 "Гнездышко"</t>
  </si>
  <si>
    <t>65</t>
  </si>
  <si>
    <t>2209016084</t>
  </si>
  <si>
    <t>МБДОУ "Детский сад №16 "Родничок"</t>
  </si>
  <si>
    <t>58</t>
  </si>
  <si>
    <t>57</t>
  </si>
  <si>
    <t>2209010580</t>
  </si>
  <si>
    <t>МБДОУ "Детский сад №2 "Лучик"</t>
  </si>
  <si>
    <t>2209016077</t>
  </si>
  <si>
    <t>МБДОУ "Детский сад №24 "Солнышко"</t>
  </si>
  <si>
    <t>88</t>
  </si>
  <si>
    <t>106</t>
  </si>
  <si>
    <t>8</t>
  </si>
  <si>
    <t>84</t>
  </si>
  <si>
    <t>86</t>
  </si>
  <si>
    <t>2209010364</t>
  </si>
  <si>
    <t>МБДОУ "Детский сад №30 "Незабудка"</t>
  </si>
  <si>
    <t>24</t>
  </si>
  <si>
    <t>27</t>
  </si>
  <si>
    <t>2209010660</t>
  </si>
  <si>
    <t>МБДОУ "Детский сад №38 "Росинка"</t>
  </si>
  <si>
    <t>73</t>
  </si>
  <si>
    <t>2209010477</t>
  </si>
  <si>
    <t>МБДОУ "Детский сад №49 "Улыбка"</t>
  </si>
  <si>
    <t>101</t>
  </si>
  <si>
    <t>76</t>
  </si>
  <si>
    <t>91</t>
  </si>
  <si>
    <t>99</t>
  </si>
  <si>
    <t>2209010325</t>
  </si>
  <si>
    <t>МБДОУ "ЦРР - детский сад № 54"</t>
  </si>
  <si>
    <t>103</t>
  </si>
  <si>
    <t>2209010780</t>
  </si>
  <si>
    <t>МБДОУ "ЦРР - детский сад № 56 "Ромашка" города Рубцовска</t>
  </si>
  <si>
    <t>137</t>
  </si>
  <si>
    <t>19</t>
  </si>
  <si>
    <t>Организация</t>
  </si>
  <si>
    <t>1.1. 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актами.</t>
  </si>
  <si>
    <t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услуг.</t>
  </si>
  <si>
    <t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«Интернет».</t>
  </si>
  <si>
    <t>Итого по критерию</t>
  </si>
  <si>
    <t>Максимум</t>
  </si>
  <si>
    <t>2.1. Обеспечение в организации комфортных условий для предоставления услуг.</t>
  </si>
  <si>
    <t>2.3. Доля получателей услуг, удовлетворенных комфортностью условий предоставления услуг.</t>
  </si>
  <si>
    <t>3.1. Оборудование территории, прилегающей к организации, и ее помещений с учетом доступности для инвалидов.</t>
  </si>
  <si>
    <t>3.2. Обеспечение в организации условий доступности, позволяющих инвалидам получать услуги наравне с другими.</t>
  </si>
  <si>
    <t>3.3. Доля получателей услуг, удовлетворенных доступностью услуг для инвалидов.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</si>
  <si>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</si>
  <si>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организацию.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</si>
  <si>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сервисов.</t>
  </si>
  <si>
    <t>5.1. Доля получателей услуг, которые готовы рекомендовать организацию родственникам и знакомым.</t>
  </si>
  <si>
    <t>5.2. Доля получателей услуг, удовлетворенных графиком работы организации.</t>
  </si>
  <si>
    <t>5.3. Доля получателей услуг, удовлетворенных в целом условиями оказания услуг в организации.</t>
  </si>
  <si>
    <t>Критерии</t>
  </si>
  <si>
    <t>1. Критерий "Открытость и доступность информации об организации"</t>
  </si>
  <si>
    <t>2. Критерий "Комфортность условий предоставления услуг"</t>
  </si>
  <si>
    <t>3. Критерий "Доступность услуг для инвалидов"</t>
  </si>
  <si>
    <t>4. Критерий "Доброжелательность, вежливость работников организации"</t>
  </si>
  <si>
    <t>5. Критерий "Удовлетворенность условиями оказания услуг"</t>
  </si>
  <si>
    <t>Средневзвешенная сумма по всем критериям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</si>
</sst>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Calibri"/>
      <scheme val="minor"/>
    </font>
    <font>
      <b/>
      <sz val="10.0"/>
      <color theme="1"/>
      <name val="Times New Roman"/>
    </font>
    <font>
      <sz val="10.0"/>
      <color theme="1"/>
      <name val="Times New Roman"/>
    </font>
    <font/>
    <font>
      <sz val="10.0"/>
      <color rgb="FF000000"/>
      <name val="Times New Roman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2" numFmtId="9" xfId="0" applyAlignment="1" applyBorder="1" applyFont="1" applyNumberFormat="1">
      <alignment horizontal="center" shrinkToFit="0" vertical="center" wrapText="1"/>
    </xf>
    <xf borderId="1" fillId="0" fontId="2" numFmtId="1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0" fillId="0" fontId="4" numFmtId="0" xfId="0" applyFont="1"/>
    <xf borderId="1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shrinkToFit="0" vertical="center" wrapText="1"/>
    </xf>
    <xf borderId="5" fillId="0" fontId="4" numFmtId="1" xfId="0" applyAlignment="1" applyBorder="1" applyFont="1" applyNumberFormat="1">
      <alignment horizontal="center" shrinkToFit="0" vertical="center" wrapText="1"/>
    </xf>
    <xf borderId="5" fillId="0" fontId="2" numFmtId="2" xfId="0" applyAlignment="1" applyBorder="1" applyFont="1" applyNumberForma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1" fillId="0" fontId="2" numFmtId="2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" fillId="0" fontId="4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shrinkToFit="0" vertical="top" wrapText="1"/>
    </xf>
    <xf borderId="7" fillId="0" fontId="2" numFmtId="2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5623"/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14.43"/>
    <col customWidth="1" min="3" max="3" width="8.71"/>
    <col customWidth="1" min="4" max="4" width="37.14"/>
    <col customWidth="1" min="5" max="7" width="14.43"/>
    <col customWidth="1" min="8" max="8" width="78.71"/>
    <col customWidth="1" min="9" max="10" width="7.29"/>
    <col customWidth="1" min="11" max="11" width="78.71"/>
    <col customWidth="1" min="12" max="13" width="7.29"/>
    <col customWidth="1" min="14" max="14" width="18.0"/>
    <col customWidth="1" min="15" max="15" width="67.29"/>
    <col customWidth="1" min="16" max="17" width="6.57"/>
    <col customWidth="1" min="18" max="18" width="78.71"/>
    <col customWidth="1" min="19" max="20" width="7.29"/>
    <col customWidth="1" min="21" max="21" width="78.71"/>
    <col customWidth="1" min="22" max="23" width="7.29"/>
    <col customWidth="1" min="24" max="24" width="18.0"/>
    <col customWidth="1" min="25" max="25" width="67.29"/>
    <col customWidth="1" min="26" max="27" width="6.57"/>
    <col customWidth="1" min="28" max="28" width="78.71"/>
    <col customWidth="1" min="29" max="30" width="7.29"/>
    <col customWidth="1" min="31" max="31" width="18.0"/>
    <col customWidth="1" min="32" max="32" width="67.29"/>
    <col customWidth="1" min="33" max="34" width="6.57"/>
    <col customWidth="1" min="35" max="35" width="18.0"/>
    <col customWidth="1" min="36" max="36" width="96.0"/>
    <col customWidth="1" min="37" max="38" width="6.57"/>
    <col customWidth="1" min="39" max="39" width="78.71"/>
    <col customWidth="1" min="40" max="41" width="7.29"/>
    <col customWidth="1" min="42" max="42" width="78.71"/>
    <col customWidth="1" min="43" max="44" width="7.29"/>
    <col customWidth="1" min="45" max="45" width="78.71"/>
    <col customWidth="1" min="46" max="47" width="7.29"/>
    <col customWidth="1" min="48" max="48" width="78.71"/>
    <col customWidth="1" min="49" max="50" width="7.29"/>
    <col customWidth="1" min="51" max="51" width="78.71"/>
    <col customWidth="1" min="52" max="53" width="7.29"/>
    <col customWidth="1" min="54" max="54" width="78.71"/>
    <col customWidth="1" min="55" max="56" width="7.29"/>
    <col customWidth="1" min="57" max="57" width="78.71"/>
    <col customWidth="1" min="58" max="59" width="7.29"/>
    <col customWidth="1" min="60" max="78" width="14.43"/>
  </cols>
  <sheetData>
    <row r="1" ht="12.75" customHeight="1">
      <c r="A1" s="1" t="s">
        <v>0</v>
      </c>
      <c r="B1" s="1" t="s">
        <v>1</v>
      </c>
      <c r="C1" s="1"/>
      <c r="D1" s="1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5"/>
      <c r="K1" s="6" t="s">
        <v>8</v>
      </c>
      <c r="L1" s="4" t="s">
        <v>7</v>
      </c>
      <c r="M1" s="5"/>
      <c r="N1" s="7" t="s">
        <v>9</v>
      </c>
      <c r="O1" s="5"/>
      <c r="P1" s="8" t="s">
        <v>7</v>
      </c>
      <c r="Q1" s="5"/>
      <c r="R1" s="3" t="s">
        <v>10</v>
      </c>
      <c r="S1" s="4" t="s">
        <v>7</v>
      </c>
      <c r="T1" s="5"/>
      <c r="U1" s="3" t="s">
        <v>11</v>
      </c>
      <c r="V1" s="4" t="s">
        <v>7</v>
      </c>
      <c r="W1" s="5"/>
      <c r="X1" s="4" t="s">
        <v>12</v>
      </c>
      <c r="Y1" s="5"/>
      <c r="Z1" s="8" t="s">
        <v>7</v>
      </c>
      <c r="AA1" s="5"/>
      <c r="AB1" s="3" t="s">
        <v>13</v>
      </c>
      <c r="AC1" s="4" t="s">
        <v>7</v>
      </c>
      <c r="AD1" s="5"/>
      <c r="AE1" s="4" t="s">
        <v>14</v>
      </c>
      <c r="AF1" s="5"/>
      <c r="AG1" s="8" t="s">
        <v>7</v>
      </c>
      <c r="AH1" s="5"/>
      <c r="AI1" s="7" t="s">
        <v>15</v>
      </c>
      <c r="AJ1" s="5"/>
      <c r="AK1" s="8" t="s">
        <v>7</v>
      </c>
      <c r="AL1" s="5"/>
      <c r="AM1" s="3" t="s">
        <v>16</v>
      </c>
      <c r="AN1" s="4" t="s">
        <v>7</v>
      </c>
      <c r="AO1" s="5"/>
      <c r="AP1" s="3" t="s">
        <v>17</v>
      </c>
      <c r="AQ1" s="8" t="s">
        <v>7</v>
      </c>
      <c r="AR1" s="5"/>
      <c r="AS1" s="6" t="s">
        <v>18</v>
      </c>
      <c r="AT1" s="8" t="s">
        <v>7</v>
      </c>
      <c r="AU1" s="5"/>
      <c r="AV1" s="3" t="s">
        <v>19</v>
      </c>
      <c r="AW1" s="8" t="s">
        <v>7</v>
      </c>
      <c r="AX1" s="5"/>
      <c r="AY1" s="3" t="s">
        <v>20</v>
      </c>
      <c r="AZ1" s="8" t="s">
        <v>7</v>
      </c>
      <c r="BA1" s="5"/>
      <c r="BB1" s="3" t="s">
        <v>21</v>
      </c>
      <c r="BC1" s="8" t="s">
        <v>7</v>
      </c>
      <c r="BD1" s="5"/>
      <c r="BE1" s="3" t="s">
        <v>22</v>
      </c>
      <c r="BF1" s="8" t="s">
        <v>7</v>
      </c>
      <c r="BG1" s="5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</row>
    <row r="2" ht="12.75" customHeight="1">
      <c r="A2" s="3" t="s">
        <v>23</v>
      </c>
      <c r="B2" s="3" t="s">
        <v>24</v>
      </c>
      <c r="C2" s="10" t="s">
        <v>25</v>
      </c>
      <c r="D2" s="3" t="s">
        <v>26</v>
      </c>
      <c r="E2" s="11">
        <v>383.0</v>
      </c>
      <c r="F2" s="11" t="s">
        <v>27</v>
      </c>
      <c r="G2" s="12">
        <v>0.6214099216710183</v>
      </c>
      <c r="H2" s="3" t="s">
        <v>26</v>
      </c>
      <c r="I2" s="11">
        <v>15.0</v>
      </c>
      <c r="J2" s="2">
        <v>15.0</v>
      </c>
      <c r="K2" s="3" t="s">
        <v>26</v>
      </c>
      <c r="L2" s="13">
        <v>53.0</v>
      </c>
      <c r="M2" s="14">
        <v>53.0</v>
      </c>
      <c r="N2" s="3" t="s">
        <v>26</v>
      </c>
      <c r="O2" s="3" t="s">
        <v>28</v>
      </c>
      <c r="P2" s="2">
        <v>3.0</v>
      </c>
      <c r="Q2" s="2" t="s">
        <v>29</v>
      </c>
      <c r="R2" s="3" t="s">
        <v>26</v>
      </c>
      <c r="S2" s="2" t="s">
        <v>30</v>
      </c>
      <c r="T2" s="2" t="s">
        <v>31</v>
      </c>
      <c r="U2" s="3" t="s">
        <v>26</v>
      </c>
      <c r="V2" s="2" t="s">
        <v>32</v>
      </c>
      <c r="W2" s="2" t="s">
        <v>33</v>
      </c>
      <c r="X2" s="3" t="s">
        <v>26</v>
      </c>
      <c r="Y2" s="3" t="s">
        <v>34</v>
      </c>
      <c r="Z2" s="2"/>
      <c r="AA2" s="2" t="s">
        <v>35</v>
      </c>
      <c r="AB2" s="3" t="s">
        <v>26</v>
      </c>
      <c r="AC2" s="2" t="s">
        <v>36</v>
      </c>
      <c r="AD2" s="2" t="s">
        <v>27</v>
      </c>
      <c r="AE2" s="3" t="s">
        <v>26</v>
      </c>
      <c r="AF2" s="3" t="s">
        <v>37</v>
      </c>
      <c r="AG2" s="2">
        <v>1.0</v>
      </c>
      <c r="AH2" s="2" t="s">
        <v>38</v>
      </c>
      <c r="AI2" s="3" t="s">
        <v>26</v>
      </c>
      <c r="AJ2" s="3" t="s">
        <v>39</v>
      </c>
      <c r="AK2" s="2" t="s">
        <v>40</v>
      </c>
      <c r="AL2" s="2" t="s">
        <v>35</v>
      </c>
      <c r="AM2" s="3" t="s">
        <v>26</v>
      </c>
      <c r="AN2" s="2" t="s">
        <v>41</v>
      </c>
      <c r="AO2" s="2" t="s">
        <v>38</v>
      </c>
      <c r="AP2" s="3" t="s">
        <v>26</v>
      </c>
      <c r="AQ2" s="2" t="s">
        <v>36</v>
      </c>
      <c r="AR2" s="2" t="s">
        <v>27</v>
      </c>
      <c r="AS2" s="3" t="s">
        <v>26</v>
      </c>
      <c r="AT2" s="2" t="s">
        <v>36</v>
      </c>
      <c r="AU2" s="2" t="s">
        <v>27</v>
      </c>
      <c r="AV2" s="3" t="s">
        <v>26</v>
      </c>
      <c r="AW2" s="2" t="s">
        <v>42</v>
      </c>
      <c r="AX2" s="2" t="s">
        <v>42</v>
      </c>
      <c r="AY2" s="3" t="s">
        <v>26</v>
      </c>
      <c r="AZ2" s="2" t="s">
        <v>43</v>
      </c>
      <c r="BA2" s="2" t="s">
        <v>27</v>
      </c>
      <c r="BB2" s="3" t="s">
        <v>26</v>
      </c>
      <c r="BC2" s="2" t="s">
        <v>36</v>
      </c>
      <c r="BD2" s="2" t="s">
        <v>27</v>
      </c>
      <c r="BE2" s="3" t="s">
        <v>26</v>
      </c>
      <c r="BF2" s="2" t="s">
        <v>36</v>
      </c>
      <c r="BG2" s="2" t="s">
        <v>27</v>
      </c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ht="12.75" customHeight="1">
      <c r="A3" s="3" t="s">
        <v>44</v>
      </c>
      <c r="B3" s="3" t="s">
        <v>24</v>
      </c>
      <c r="C3" s="10" t="s">
        <v>25</v>
      </c>
      <c r="D3" s="3" t="s">
        <v>45</v>
      </c>
      <c r="E3" s="11">
        <v>395.0</v>
      </c>
      <c r="F3" s="11" t="s">
        <v>46</v>
      </c>
      <c r="G3" s="12">
        <v>0.4278481012658228</v>
      </c>
      <c r="H3" s="3" t="s">
        <v>45</v>
      </c>
      <c r="I3" s="11">
        <v>15.0</v>
      </c>
      <c r="J3" s="2">
        <v>15.0</v>
      </c>
      <c r="K3" s="3" t="s">
        <v>45</v>
      </c>
      <c r="L3" s="13">
        <v>53.0</v>
      </c>
      <c r="M3" s="14">
        <v>53.0</v>
      </c>
      <c r="N3" s="3" t="s">
        <v>45</v>
      </c>
      <c r="O3" s="3" t="s">
        <v>47</v>
      </c>
      <c r="P3" s="2" t="s">
        <v>40</v>
      </c>
      <c r="Q3" s="2" t="s">
        <v>35</v>
      </c>
      <c r="R3" s="3" t="s">
        <v>45</v>
      </c>
      <c r="S3" s="2" t="s">
        <v>46</v>
      </c>
      <c r="T3" s="2" t="s">
        <v>46</v>
      </c>
      <c r="U3" s="3" t="s">
        <v>45</v>
      </c>
      <c r="V3" s="2" t="s">
        <v>48</v>
      </c>
      <c r="W3" s="2" t="s">
        <v>48</v>
      </c>
      <c r="X3" s="3" t="s">
        <v>45</v>
      </c>
      <c r="Y3" s="3" t="s">
        <v>34</v>
      </c>
      <c r="Z3" s="2"/>
      <c r="AA3" s="2" t="s">
        <v>35</v>
      </c>
      <c r="AB3" s="3" t="s">
        <v>45</v>
      </c>
      <c r="AC3" s="2" t="s">
        <v>48</v>
      </c>
      <c r="AD3" s="2" t="s">
        <v>46</v>
      </c>
      <c r="AE3" s="3" t="s">
        <v>45</v>
      </c>
      <c r="AF3" s="3" t="s">
        <v>34</v>
      </c>
      <c r="AG3" s="2" t="s">
        <v>40</v>
      </c>
      <c r="AH3" s="2" t="s">
        <v>35</v>
      </c>
      <c r="AI3" s="3" t="s">
        <v>45</v>
      </c>
      <c r="AJ3" s="3" t="s">
        <v>39</v>
      </c>
      <c r="AK3" s="2" t="s">
        <v>40</v>
      </c>
      <c r="AL3" s="2" t="s">
        <v>35</v>
      </c>
      <c r="AM3" s="3" t="s">
        <v>45</v>
      </c>
      <c r="AN3" s="2" t="s">
        <v>49</v>
      </c>
      <c r="AO3" s="2" t="s">
        <v>50</v>
      </c>
      <c r="AP3" s="3" t="s">
        <v>45</v>
      </c>
      <c r="AQ3" s="2" t="s">
        <v>46</v>
      </c>
      <c r="AR3" s="2" t="s">
        <v>46</v>
      </c>
      <c r="AS3" s="3" t="s">
        <v>45</v>
      </c>
      <c r="AT3" s="2" t="s">
        <v>46</v>
      </c>
      <c r="AU3" s="2" t="s">
        <v>46</v>
      </c>
      <c r="AV3" s="3" t="s">
        <v>45</v>
      </c>
      <c r="AW3" s="2" t="s">
        <v>48</v>
      </c>
      <c r="AX3" s="2" t="s">
        <v>48</v>
      </c>
      <c r="AY3" s="3" t="s">
        <v>45</v>
      </c>
      <c r="AZ3" s="2" t="s">
        <v>46</v>
      </c>
      <c r="BA3" s="2" t="s">
        <v>46</v>
      </c>
      <c r="BB3" s="3" t="s">
        <v>45</v>
      </c>
      <c r="BC3" s="2" t="s">
        <v>48</v>
      </c>
      <c r="BD3" s="2" t="s">
        <v>46</v>
      </c>
      <c r="BE3" s="3" t="s">
        <v>45</v>
      </c>
      <c r="BF3" s="2" t="s">
        <v>46</v>
      </c>
      <c r="BG3" s="2" t="s">
        <v>46</v>
      </c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ht="12.75" customHeight="1">
      <c r="A4" s="3" t="s">
        <v>51</v>
      </c>
      <c r="B4" s="3" t="s">
        <v>24</v>
      </c>
      <c r="C4" s="10" t="s">
        <v>25</v>
      </c>
      <c r="D4" s="3" t="s">
        <v>52</v>
      </c>
      <c r="E4" s="11">
        <v>383.0</v>
      </c>
      <c r="F4" s="11" t="s">
        <v>53</v>
      </c>
      <c r="G4" s="12">
        <v>0.6266318537859008</v>
      </c>
      <c r="H4" s="3" t="s">
        <v>52</v>
      </c>
      <c r="I4" s="11">
        <v>15.0</v>
      </c>
      <c r="J4" s="2">
        <v>15.0</v>
      </c>
      <c r="K4" s="3" t="s">
        <v>52</v>
      </c>
      <c r="L4" s="13">
        <v>53.0</v>
      </c>
      <c r="M4" s="14">
        <v>53.0</v>
      </c>
      <c r="N4" s="3" t="s">
        <v>52</v>
      </c>
      <c r="O4" s="3" t="s">
        <v>28</v>
      </c>
      <c r="P4" s="2">
        <v>3.0</v>
      </c>
      <c r="Q4" s="2" t="s">
        <v>29</v>
      </c>
      <c r="R4" s="3" t="s">
        <v>52</v>
      </c>
      <c r="S4" s="2" t="s">
        <v>54</v>
      </c>
      <c r="T4" s="2" t="s">
        <v>55</v>
      </c>
      <c r="U4" s="3" t="s">
        <v>52</v>
      </c>
      <c r="V4" s="2" t="s">
        <v>56</v>
      </c>
      <c r="W4" s="2" t="s">
        <v>56</v>
      </c>
      <c r="X4" s="3" t="s">
        <v>52</v>
      </c>
      <c r="Y4" s="3" t="s">
        <v>34</v>
      </c>
      <c r="Z4" s="2"/>
      <c r="AA4" s="2" t="s">
        <v>35</v>
      </c>
      <c r="AB4" s="3" t="s">
        <v>52</v>
      </c>
      <c r="AC4" s="2" t="s">
        <v>36</v>
      </c>
      <c r="AD4" s="2" t="s">
        <v>53</v>
      </c>
      <c r="AE4" s="3" t="s">
        <v>52</v>
      </c>
      <c r="AF4" s="3" t="s">
        <v>37</v>
      </c>
      <c r="AG4" s="2">
        <v>1.0</v>
      </c>
      <c r="AH4" s="2" t="s">
        <v>38</v>
      </c>
      <c r="AI4" s="3" t="s">
        <v>52</v>
      </c>
      <c r="AJ4" s="3" t="s">
        <v>39</v>
      </c>
      <c r="AK4" s="2" t="s">
        <v>40</v>
      </c>
      <c r="AL4" s="2" t="s">
        <v>35</v>
      </c>
      <c r="AM4" s="3" t="s">
        <v>52</v>
      </c>
      <c r="AN4" s="2" t="s">
        <v>57</v>
      </c>
      <c r="AO4" s="2" t="s">
        <v>57</v>
      </c>
      <c r="AP4" s="3" t="s">
        <v>52</v>
      </c>
      <c r="AQ4" s="2" t="s">
        <v>36</v>
      </c>
      <c r="AR4" s="2" t="s">
        <v>53</v>
      </c>
      <c r="AS4" s="3" t="s">
        <v>52</v>
      </c>
      <c r="AT4" s="2" t="s">
        <v>58</v>
      </c>
      <c r="AU4" s="2" t="s">
        <v>53</v>
      </c>
      <c r="AV4" s="3" t="s">
        <v>52</v>
      </c>
      <c r="AW4" s="2" t="s">
        <v>42</v>
      </c>
      <c r="AX4" s="2" t="s">
        <v>59</v>
      </c>
      <c r="AY4" s="3" t="s">
        <v>52</v>
      </c>
      <c r="AZ4" s="2" t="s">
        <v>36</v>
      </c>
      <c r="BA4" s="2" t="s">
        <v>53</v>
      </c>
      <c r="BB4" s="3" t="s">
        <v>52</v>
      </c>
      <c r="BC4" s="2" t="s">
        <v>36</v>
      </c>
      <c r="BD4" s="2" t="s">
        <v>53</v>
      </c>
      <c r="BE4" s="3" t="s">
        <v>52</v>
      </c>
      <c r="BF4" s="2" t="s">
        <v>58</v>
      </c>
      <c r="BG4" s="2" t="s">
        <v>53</v>
      </c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ht="12.75" customHeight="1">
      <c r="A5" s="3" t="s">
        <v>60</v>
      </c>
      <c r="B5" s="3" t="s">
        <v>24</v>
      </c>
      <c r="C5" s="10" t="s">
        <v>25</v>
      </c>
      <c r="D5" s="3" t="s">
        <v>61</v>
      </c>
      <c r="E5" s="11">
        <v>149.0</v>
      </c>
      <c r="F5" s="11" t="s">
        <v>62</v>
      </c>
      <c r="G5" s="12">
        <v>0.8456375838926175</v>
      </c>
      <c r="H5" s="3" t="s">
        <v>61</v>
      </c>
      <c r="I5" s="11">
        <v>15.0</v>
      </c>
      <c r="J5" s="2">
        <v>15.0</v>
      </c>
      <c r="K5" s="3" t="s">
        <v>61</v>
      </c>
      <c r="L5" s="11">
        <v>47.0</v>
      </c>
      <c r="M5" s="14">
        <v>53.0</v>
      </c>
      <c r="N5" s="3" t="s">
        <v>61</v>
      </c>
      <c r="O5" s="3" t="s">
        <v>47</v>
      </c>
      <c r="P5" s="2" t="s">
        <v>40</v>
      </c>
      <c r="Q5" s="2" t="s">
        <v>35</v>
      </c>
      <c r="R5" s="3" t="s">
        <v>61</v>
      </c>
      <c r="S5" s="2" t="s">
        <v>63</v>
      </c>
      <c r="T5" s="2" t="s">
        <v>63</v>
      </c>
      <c r="U5" s="3" t="s">
        <v>61</v>
      </c>
      <c r="V5" s="2" t="s">
        <v>64</v>
      </c>
      <c r="W5" s="2" t="s">
        <v>65</v>
      </c>
      <c r="X5" s="3" t="s">
        <v>61</v>
      </c>
      <c r="Y5" s="3" t="s">
        <v>34</v>
      </c>
      <c r="Z5" s="2"/>
      <c r="AA5" s="2" t="s">
        <v>35</v>
      </c>
      <c r="AB5" s="3" t="s">
        <v>61</v>
      </c>
      <c r="AC5" s="2" t="s">
        <v>66</v>
      </c>
      <c r="AD5" s="2" t="s">
        <v>62</v>
      </c>
      <c r="AE5" s="3" t="s">
        <v>61</v>
      </c>
      <c r="AF5" s="3" t="s">
        <v>37</v>
      </c>
      <c r="AG5" s="2">
        <v>4.0</v>
      </c>
      <c r="AH5" s="2" t="s">
        <v>67</v>
      </c>
      <c r="AI5" s="3" t="s">
        <v>61</v>
      </c>
      <c r="AJ5" s="3" t="s">
        <v>39</v>
      </c>
      <c r="AK5" s="2" t="s">
        <v>40</v>
      </c>
      <c r="AL5" s="2" t="s">
        <v>35</v>
      </c>
      <c r="AM5" s="3" t="s">
        <v>61</v>
      </c>
      <c r="AN5" s="2" t="s">
        <v>68</v>
      </c>
      <c r="AO5" s="2" t="s">
        <v>68</v>
      </c>
      <c r="AP5" s="3" t="s">
        <v>61</v>
      </c>
      <c r="AQ5" s="2" t="s">
        <v>69</v>
      </c>
      <c r="AR5" s="2" t="s">
        <v>62</v>
      </c>
      <c r="AS5" s="3" t="s">
        <v>61</v>
      </c>
      <c r="AT5" s="2" t="s">
        <v>69</v>
      </c>
      <c r="AU5" s="2" t="s">
        <v>62</v>
      </c>
      <c r="AV5" s="3" t="s">
        <v>61</v>
      </c>
      <c r="AW5" s="2" t="s">
        <v>70</v>
      </c>
      <c r="AX5" s="2" t="s">
        <v>71</v>
      </c>
      <c r="AY5" s="3" t="s">
        <v>61</v>
      </c>
      <c r="AZ5" s="2" t="s">
        <v>69</v>
      </c>
      <c r="BA5" s="2" t="s">
        <v>62</v>
      </c>
      <c r="BB5" s="3" t="s">
        <v>61</v>
      </c>
      <c r="BC5" s="2" t="s">
        <v>72</v>
      </c>
      <c r="BD5" s="2" t="s">
        <v>62</v>
      </c>
      <c r="BE5" s="3" t="s">
        <v>61</v>
      </c>
      <c r="BF5" s="2" t="s">
        <v>72</v>
      </c>
      <c r="BG5" s="2" t="s">
        <v>62</v>
      </c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</row>
    <row r="6" ht="12.75" customHeight="1">
      <c r="A6" s="3" t="s">
        <v>73</v>
      </c>
      <c r="B6" s="3" t="s">
        <v>24</v>
      </c>
      <c r="C6" s="10" t="s">
        <v>25</v>
      </c>
      <c r="D6" s="3" t="s">
        <v>74</v>
      </c>
      <c r="E6" s="11">
        <v>185.0</v>
      </c>
      <c r="F6" s="11" t="s">
        <v>75</v>
      </c>
      <c r="G6" s="12">
        <v>0.44324324324324327</v>
      </c>
      <c r="H6" s="3" t="s">
        <v>74</v>
      </c>
      <c r="I6" s="11">
        <v>15.0</v>
      </c>
      <c r="J6" s="2">
        <v>15.0</v>
      </c>
      <c r="K6" s="3" t="s">
        <v>74</v>
      </c>
      <c r="L6" s="11">
        <v>53.0</v>
      </c>
      <c r="M6" s="14">
        <v>53.0</v>
      </c>
      <c r="N6" s="3" t="s">
        <v>74</v>
      </c>
      <c r="O6" s="3" t="s">
        <v>28</v>
      </c>
      <c r="P6" s="2">
        <v>3.0</v>
      </c>
      <c r="Q6" s="2" t="s">
        <v>29</v>
      </c>
      <c r="R6" s="3" t="s">
        <v>74</v>
      </c>
      <c r="S6" s="2" t="s">
        <v>76</v>
      </c>
      <c r="T6" s="2" t="s">
        <v>76</v>
      </c>
      <c r="U6" s="3" t="s">
        <v>74</v>
      </c>
      <c r="V6" s="2" t="s">
        <v>77</v>
      </c>
      <c r="W6" s="2" t="s">
        <v>78</v>
      </c>
      <c r="X6" s="3" t="s">
        <v>74</v>
      </c>
      <c r="Y6" s="3" t="s">
        <v>34</v>
      </c>
      <c r="Z6" s="2"/>
      <c r="AA6" s="2" t="s">
        <v>35</v>
      </c>
      <c r="AB6" s="3" t="s">
        <v>74</v>
      </c>
      <c r="AC6" s="2" t="s">
        <v>67</v>
      </c>
      <c r="AD6" s="2" t="s">
        <v>75</v>
      </c>
      <c r="AE6" s="3" t="s">
        <v>74</v>
      </c>
      <c r="AF6" s="3" t="s">
        <v>37</v>
      </c>
      <c r="AG6" s="2">
        <v>1.0</v>
      </c>
      <c r="AH6" s="2" t="s">
        <v>38</v>
      </c>
      <c r="AI6" s="3" t="s">
        <v>74</v>
      </c>
      <c r="AJ6" s="3" t="s">
        <v>79</v>
      </c>
      <c r="AK6" s="2">
        <v>3.0</v>
      </c>
      <c r="AL6" s="2" t="s">
        <v>80</v>
      </c>
      <c r="AM6" s="3" t="s">
        <v>74</v>
      </c>
      <c r="AN6" s="2" t="s">
        <v>50</v>
      </c>
      <c r="AO6" s="2" t="s">
        <v>50</v>
      </c>
      <c r="AP6" s="3" t="s">
        <v>74</v>
      </c>
      <c r="AQ6" s="2" t="s">
        <v>81</v>
      </c>
      <c r="AR6" s="2" t="s">
        <v>75</v>
      </c>
      <c r="AS6" s="3" t="s">
        <v>74</v>
      </c>
      <c r="AT6" s="2" t="s">
        <v>67</v>
      </c>
      <c r="AU6" s="2" t="s">
        <v>75</v>
      </c>
      <c r="AV6" s="3" t="s">
        <v>74</v>
      </c>
      <c r="AW6" s="2" t="s">
        <v>82</v>
      </c>
      <c r="AX6" s="2" t="s">
        <v>82</v>
      </c>
      <c r="AY6" s="3" t="s">
        <v>74</v>
      </c>
      <c r="AZ6" s="2" t="s">
        <v>83</v>
      </c>
      <c r="BA6" s="2" t="s">
        <v>75</v>
      </c>
      <c r="BB6" s="3" t="s">
        <v>74</v>
      </c>
      <c r="BC6" s="2" t="s">
        <v>84</v>
      </c>
      <c r="BD6" s="2" t="s">
        <v>75</v>
      </c>
      <c r="BE6" s="3" t="s">
        <v>74</v>
      </c>
      <c r="BF6" s="2" t="s">
        <v>75</v>
      </c>
      <c r="BG6" s="2" t="s">
        <v>75</v>
      </c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ht="12.75" customHeight="1">
      <c r="A7" s="3" t="s">
        <v>85</v>
      </c>
      <c r="B7" s="3" t="s">
        <v>24</v>
      </c>
      <c r="C7" s="10" t="s">
        <v>25</v>
      </c>
      <c r="D7" s="3" t="s">
        <v>86</v>
      </c>
      <c r="E7" s="11">
        <v>163.0</v>
      </c>
      <c r="F7" s="11" t="s">
        <v>87</v>
      </c>
      <c r="G7" s="12">
        <v>0.4539877300613497</v>
      </c>
      <c r="H7" s="3" t="s">
        <v>86</v>
      </c>
      <c r="I7" s="11">
        <v>15.0</v>
      </c>
      <c r="J7" s="2">
        <v>15.0</v>
      </c>
      <c r="K7" s="3" t="s">
        <v>86</v>
      </c>
      <c r="L7" s="13">
        <v>53.0</v>
      </c>
      <c r="M7" s="14">
        <v>53.0</v>
      </c>
      <c r="N7" s="3" t="s">
        <v>86</v>
      </c>
      <c r="O7" s="3" t="s">
        <v>47</v>
      </c>
      <c r="P7" s="2" t="s">
        <v>40</v>
      </c>
      <c r="Q7" s="2" t="s">
        <v>35</v>
      </c>
      <c r="R7" s="3" t="s">
        <v>86</v>
      </c>
      <c r="S7" s="2" t="s">
        <v>80</v>
      </c>
      <c r="T7" s="2" t="s">
        <v>88</v>
      </c>
      <c r="U7" s="3" t="s">
        <v>86</v>
      </c>
      <c r="V7" s="2" t="s">
        <v>89</v>
      </c>
      <c r="W7" s="2" t="s">
        <v>90</v>
      </c>
      <c r="X7" s="3" t="s">
        <v>86</v>
      </c>
      <c r="Y7" s="3" t="s">
        <v>34</v>
      </c>
      <c r="Z7" s="2"/>
      <c r="AA7" s="2" t="s">
        <v>35</v>
      </c>
      <c r="AB7" s="3" t="s">
        <v>86</v>
      </c>
      <c r="AC7" s="2" t="s">
        <v>91</v>
      </c>
      <c r="AD7" s="2" t="s">
        <v>87</v>
      </c>
      <c r="AE7" s="3" t="s">
        <v>86</v>
      </c>
      <c r="AF7" s="3" t="s">
        <v>37</v>
      </c>
      <c r="AG7" s="2">
        <v>1.0</v>
      </c>
      <c r="AH7" s="2" t="s">
        <v>38</v>
      </c>
      <c r="AI7" s="3" t="s">
        <v>86</v>
      </c>
      <c r="AJ7" s="3" t="s">
        <v>79</v>
      </c>
      <c r="AK7" s="2">
        <v>3.0</v>
      </c>
      <c r="AL7" s="2" t="s">
        <v>80</v>
      </c>
      <c r="AM7" s="3" t="s">
        <v>86</v>
      </c>
      <c r="AN7" s="2" t="s">
        <v>49</v>
      </c>
      <c r="AO7" s="2" t="s">
        <v>49</v>
      </c>
      <c r="AP7" s="3" t="s">
        <v>86</v>
      </c>
      <c r="AQ7" s="2" t="s">
        <v>92</v>
      </c>
      <c r="AR7" s="2" t="s">
        <v>87</v>
      </c>
      <c r="AS7" s="3" t="s">
        <v>86</v>
      </c>
      <c r="AT7" s="2" t="s">
        <v>91</v>
      </c>
      <c r="AU7" s="2" t="s">
        <v>87</v>
      </c>
      <c r="AV7" s="3" t="s">
        <v>86</v>
      </c>
      <c r="AW7" s="2" t="s">
        <v>93</v>
      </c>
      <c r="AX7" s="2" t="s">
        <v>94</v>
      </c>
      <c r="AY7" s="3" t="s">
        <v>86</v>
      </c>
      <c r="AZ7" s="2" t="s">
        <v>95</v>
      </c>
      <c r="BA7" s="2" t="s">
        <v>87</v>
      </c>
      <c r="BB7" s="3" t="s">
        <v>86</v>
      </c>
      <c r="BC7" s="2" t="s">
        <v>96</v>
      </c>
      <c r="BD7" s="2" t="s">
        <v>87</v>
      </c>
      <c r="BE7" s="3" t="s">
        <v>86</v>
      </c>
      <c r="BF7" s="2" t="s">
        <v>97</v>
      </c>
      <c r="BG7" s="2" t="s">
        <v>87</v>
      </c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ht="12.75" customHeight="1">
      <c r="A8" s="3" t="s">
        <v>98</v>
      </c>
      <c r="B8" s="3" t="s">
        <v>24</v>
      </c>
      <c r="C8" s="10" t="s">
        <v>25</v>
      </c>
      <c r="D8" s="3" t="s">
        <v>99</v>
      </c>
      <c r="E8" s="11">
        <v>70.0</v>
      </c>
      <c r="F8" s="11" t="s">
        <v>89</v>
      </c>
      <c r="G8" s="12">
        <v>0.5857142857142857</v>
      </c>
      <c r="H8" s="3" t="s">
        <v>99</v>
      </c>
      <c r="I8" s="11">
        <v>15.0</v>
      </c>
      <c r="J8" s="2">
        <v>15.0</v>
      </c>
      <c r="K8" s="3" t="s">
        <v>99</v>
      </c>
      <c r="L8" s="13">
        <v>53.0</v>
      </c>
      <c r="M8" s="14">
        <v>53.0</v>
      </c>
      <c r="N8" s="3" t="s">
        <v>99</v>
      </c>
      <c r="O8" s="3" t="s">
        <v>47</v>
      </c>
      <c r="P8" s="2" t="s">
        <v>40</v>
      </c>
      <c r="Q8" s="2" t="s">
        <v>35</v>
      </c>
      <c r="R8" s="3" t="s">
        <v>99</v>
      </c>
      <c r="S8" s="2" t="s">
        <v>100</v>
      </c>
      <c r="T8" s="2" t="s">
        <v>100</v>
      </c>
      <c r="U8" s="3" t="s">
        <v>99</v>
      </c>
      <c r="V8" s="2" t="s">
        <v>101</v>
      </c>
      <c r="W8" s="2" t="s">
        <v>101</v>
      </c>
      <c r="X8" s="3" t="s">
        <v>99</v>
      </c>
      <c r="Y8" s="3" t="s">
        <v>34</v>
      </c>
      <c r="Z8" s="2"/>
      <c r="AA8" s="2" t="s">
        <v>35</v>
      </c>
      <c r="AB8" s="3" t="s">
        <v>99</v>
      </c>
      <c r="AC8" s="2" t="s">
        <v>89</v>
      </c>
      <c r="AD8" s="2" t="s">
        <v>89</v>
      </c>
      <c r="AE8" s="3" t="s">
        <v>99</v>
      </c>
      <c r="AF8" s="3" t="s">
        <v>37</v>
      </c>
      <c r="AG8" s="2">
        <v>1.0</v>
      </c>
      <c r="AH8" s="2" t="s">
        <v>38</v>
      </c>
      <c r="AI8" s="3" t="s">
        <v>99</v>
      </c>
      <c r="AJ8" s="3" t="s">
        <v>39</v>
      </c>
      <c r="AK8" s="2" t="s">
        <v>40</v>
      </c>
      <c r="AL8" s="2" t="s">
        <v>35</v>
      </c>
      <c r="AM8" s="3" t="s">
        <v>99</v>
      </c>
      <c r="AN8" s="2" t="s">
        <v>102</v>
      </c>
      <c r="AO8" s="2" t="s">
        <v>102</v>
      </c>
      <c r="AP8" s="3" t="s">
        <v>99</v>
      </c>
      <c r="AQ8" s="2" t="s">
        <v>94</v>
      </c>
      <c r="AR8" s="2" t="s">
        <v>89</v>
      </c>
      <c r="AS8" s="3" t="s">
        <v>99</v>
      </c>
      <c r="AT8" s="2" t="s">
        <v>89</v>
      </c>
      <c r="AU8" s="2" t="s">
        <v>89</v>
      </c>
      <c r="AV8" s="3" t="s">
        <v>99</v>
      </c>
      <c r="AW8" s="2" t="s">
        <v>103</v>
      </c>
      <c r="AX8" s="2" t="s">
        <v>103</v>
      </c>
      <c r="AY8" s="3" t="s">
        <v>99</v>
      </c>
      <c r="AZ8" s="2" t="s">
        <v>94</v>
      </c>
      <c r="BA8" s="2" t="s">
        <v>89</v>
      </c>
      <c r="BB8" s="3" t="s">
        <v>99</v>
      </c>
      <c r="BC8" s="2" t="s">
        <v>89</v>
      </c>
      <c r="BD8" s="2" t="s">
        <v>89</v>
      </c>
      <c r="BE8" s="3" t="s">
        <v>99</v>
      </c>
      <c r="BF8" s="2" t="s">
        <v>94</v>
      </c>
      <c r="BG8" s="2" t="s">
        <v>89</v>
      </c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ht="12.75" customHeight="1">
      <c r="A9" s="3" t="s">
        <v>104</v>
      </c>
      <c r="B9" s="3" t="s">
        <v>24</v>
      </c>
      <c r="C9" s="10" t="s">
        <v>25</v>
      </c>
      <c r="D9" s="3" t="s">
        <v>105</v>
      </c>
      <c r="E9" s="11">
        <v>273.0</v>
      </c>
      <c r="F9" s="11" t="s">
        <v>106</v>
      </c>
      <c r="G9" s="12">
        <v>0.41025641025641024</v>
      </c>
      <c r="H9" s="3" t="s">
        <v>105</v>
      </c>
      <c r="I9" s="11">
        <v>15.0</v>
      </c>
      <c r="J9" s="2">
        <v>15.0</v>
      </c>
      <c r="K9" s="3" t="s">
        <v>105</v>
      </c>
      <c r="L9" s="13">
        <v>53.0</v>
      </c>
      <c r="M9" s="14">
        <v>53.0</v>
      </c>
      <c r="N9" s="3" t="s">
        <v>105</v>
      </c>
      <c r="O9" s="3" t="s">
        <v>47</v>
      </c>
      <c r="P9" s="2" t="s">
        <v>40</v>
      </c>
      <c r="Q9" s="2" t="s">
        <v>35</v>
      </c>
      <c r="R9" s="3" t="s">
        <v>105</v>
      </c>
      <c r="S9" s="2" t="s">
        <v>107</v>
      </c>
      <c r="T9" s="2" t="s">
        <v>107</v>
      </c>
      <c r="U9" s="3" t="s">
        <v>105</v>
      </c>
      <c r="V9" s="2" t="s">
        <v>107</v>
      </c>
      <c r="W9" s="2" t="s">
        <v>107</v>
      </c>
      <c r="X9" s="3" t="s">
        <v>105</v>
      </c>
      <c r="Y9" s="3" t="s">
        <v>34</v>
      </c>
      <c r="Z9" s="2"/>
      <c r="AA9" s="2" t="s">
        <v>35</v>
      </c>
      <c r="AB9" s="3" t="s">
        <v>105</v>
      </c>
      <c r="AC9" s="2" t="s">
        <v>107</v>
      </c>
      <c r="AD9" s="2" t="s">
        <v>106</v>
      </c>
      <c r="AE9" s="3" t="s">
        <v>105</v>
      </c>
      <c r="AF9" s="3" t="s">
        <v>37</v>
      </c>
      <c r="AG9" s="2">
        <v>1.0</v>
      </c>
      <c r="AH9" s="2" t="s">
        <v>38</v>
      </c>
      <c r="AI9" s="3" t="s">
        <v>105</v>
      </c>
      <c r="AJ9" s="3" t="s">
        <v>39</v>
      </c>
      <c r="AK9" s="2" t="s">
        <v>40</v>
      </c>
      <c r="AL9" s="2" t="s">
        <v>35</v>
      </c>
      <c r="AM9" s="3" t="s">
        <v>105</v>
      </c>
      <c r="AN9" s="2" t="s">
        <v>108</v>
      </c>
      <c r="AO9" s="2" t="s">
        <v>108</v>
      </c>
      <c r="AP9" s="3" t="s">
        <v>105</v>
      </c>
      <c r="AQ9" s="2" t="s">
        <v>106</v>
      </c>
      <c r="AR9" s="2" t="s">
        <v>106</v>
      </c>
      <c r="AS9" s="3" t="s">
        <v>105</v>
      </c>
      <c r="AT9" s="2" t="s">
        <v>106</v>
      </c>
      <c r="AU9" s="2" t="s">
        <v>106</v>
      </c>
      <c r="AV9" s="3" t="s">
        <v>105</v>
      </c>
      <c r="AW9" s="2" t="s">
        <v>70</v>
      </c>
      <c r="AX9" s="2" t="s">
        <v>70</v>
      </c>
      <c r="AY9" s="3" t="s">
        <v>105</v>
      </c>
      <c r="AZ9" s="2" t="s">
        <v>107</v>
      </c>
      <c r="BA9" s="2" t="s">
        <v>106</v>
      </c>
      <c r="BB9" s="3" t="s">
        <v>105</v>
      </c>
      <c r="BC9" s="2" t="s">
        <v>106</v>
      </c>
      <c r="BD9" s="2" t="s">
        <v>106</v>
      </c>
      <c r="BE9" s="3" t="s">
        <v>105</v>
      </c>
      <c r="BF9" s="2" t="s">
        <v>106</v>
      </c>
      <c r="BG9" s="2" t="s">
        <v>106</v>
      </c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ht="12.75" customHeight="1">
      <c r="A10" s="3" t="s">
        <v>109</v>
      </c>
      <c r="B10" s="3" t="s">
        <v>24</v>
      </c>
      <c r="C10" s="10" t="s">
        <v>25</v>
      </c>
      <c r="D10" s="3" t="s">
        <v>110</v>
      </c>
      <c r="E10" s="11">
        <v>272.0</v>
      </c>
      <c r="F10" s="11" t="s">
        <v>63</v>
      </c>
      <c r="G10" s="12">
        <v>0.43014705882352944</v>
      </c>
      <c r="H10" s="3" t="s">
        <v>110</v>
      </c>
      <c r="I10" s="11">
        <v>15.0</v>
      </c>
      <c r="J10" s="2">
        <v>15.0</v>
      </c>
      <c r="K10" s="3" t="s">
        <v>110</v>
      </c>
      <c r="L10" s="13">
        <v>53.0</v>
      </c>
      <c r="M10" s="14">
        <v>53.0</v>
      </c>
      <c r="N10" s="3" t="s">
        <v>110</v>
      </c>
      <c r="O10" s="3" t="s">
        <v>47</v>
      </c>
      <c r="P10" s="2" t="s">
        <v>40</v>
      </c>
      <c r="Q10" s="2" t="s">
        <v>35</v>
      </c>
      <c r="R10" s="3" t="s">
        <v>110</v>
      </c>
      <c r="S10" s="2" t="s">
        <v>111</v>
      </c>
      <c r="T10" s="2" t="s">
        <v>111</v>
      </c>
      <c r="U10" s="3" t="s">
        <v>110</v>
      </c>
      <c r="V10" s="2" t="s">
        <v>112</v>
      </c>
      <c r="W10" s="2" t="s">
        <v>76</v>
      </c>
      <c r="X10" s="3" t="s">
        <v>110</v>
      </c>
      <c r="Y10" s="3" t="s">
        <v>34</v>
      </c>
      <c r="Z10" s="2"/>
      <c r="AA10" s="2" t="s">
        <v>35</v>
      </c>
      <c r="AB10" s="3" t="s">
        <v>110</v>
      </c>
      <c r="AC10" s="2" t="s">
        <v>107</v>
      </c>
      <c r="AD10" s="2" t="s">
        <v>63</v>
      </c>
      <c r="AE10" s="3" t="s">
        <v>110</v>
      </c>
      <c r="AF10" s="3" t="s">
        <v>37</v>
      </c>
      <c r="AG10" s="2">
        <v>2.0</v>
      </c>
      <c r="AH10" s="2" t="s">
        <v>94</v>
      </c>
      <c r="AI10" s="3" t="s">
        <v>110</v>
      </c>
      <c r="AJ10" s="3" t="s">
        <v>39</v>
      </c>
      <c r="AK10" s="2" t="s">
        <v>40</v>
      </c>
      <c r="AL10" s="2" t="s">
        <v>35</v>
      </c>
      <c r="AM10" s="3" t="s">
        <v>110</v>
      </c>
      <c r="AN10" s="2" t="s">
        <v>113</v>
      </c>
      <c r="AO10" s="2" t="s">
        <v>113</v>
      </c>
      <c r="AP10" s="3" t="s">
        <v>110</v>
      </c>
      <c r="AQ10" s="2" t="s">
        <v>114</v>
      </c>
      <c r="AR10" s="2" t="s">
        <v>63</v>
      </c>
      <c r="AS10" s="3" t="s">
        <v>110</v>
      </c>
      <c r="AT10" s="2" t="s">
        <v>114</v>
      </c>
      <c r="AU10" s="2" t="s">
        <v>63</v>
      </c>
      <c r="AV10" s="3" t="s">
        <v>110</v>
      </c>
      <c r="AW10" s="2" t="s">
        <v>29</v>
      </c>
      <c r="AX10" s="2" t="s">
        <v>29</v>
      </c>
      <c r="AY10" s="3" t="s">
        <v>110</v>
      </c>
      <c r="AZ10" s="2" t="s">
        <v>115</v>
      </c>
      <c r="BA10" s="2" t="s">
        <v>63</v>
      </c>
      <c r="BB10" s="3" t="s">
        <v>110</v>
      </c>
      <c r="BC10" s="2" t="s">
        <v>115</v>
      </c>
      <c r="BD10" s="2" t="s">
        <v>63</v>
      </c>
      <c r="BE10" s="3" t="s">
        <v>110</v>
      </c>
      <c r="BF10" s="2" t="s">
        <v>114</v>
      </c>
      <c r="BG10" s="2" t="s">
        <v>63</v>
      </c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ht="12.75" customHeight="1">
      <c r="A11" s="3" t="s">
        <v>116</v>
      </c>
      <c r="B11" s="3" t="s">
        <v>24</v>
      </c>
      <c r="C11" s="10" t="s">
        <v>25</v>
      </c>
      <c r="D11" s="3" t="s">
        <v>117</v>
      </c>
      <c r="E11" s="11">
        <v>160.0</v>
      </c>
      <c r="F11" s="11" t="s">
        <v>118</v>
      </c>
      <c r="G11" s="12">
        <v>0.9</v>
      </c>
      <c r="H11" s="3" t="s">
        <v>117</v>
      </c>
      <c r="I11" s="11">
        <v>15.0</v>
      </c>
      <c r="J11" s="2">
        <v>15.0</v>
      </c>
      <c r="K11" s="3" t="s">
        <v>117</v>
      </c>
      <c r="L11" s="13">
        <v>53.0</v>
      </c>
      <c r="M11" s="14">
        <v>53.0</v>
      </c>
      <c r="N11" s="3" t="s">
        <v>117</v>
      </c>
      <c r="O11" s="3" t="s">
        <v>47</v>
      </c>
      <c r="P11" s="2" t="s">
        <v>40</v>
      </c>
      <c r="Q11" s="2" t="s">
        <v>35</v>
      </c>
      <c r="R11" s="3" t="s">
        <v>117</v>
      </c>
      <c r="S11" s="2" t="s">
        <v>69</v>
      </c>
      <c r="T11" s="2" t="s">
        <v>62</v>
      </c>
      <c r="U11" s="3" t="s">
        <v>117</v>
      </c>
      <c r="V11" s="2" t="s">
        <v>107</v>
      </c>
      <c r="W11" s="2" t="s">
        <v>106</v>
      </c>
      <c r="X11" s="3" t="s">
        <v>117</v>
      </c>
      <c r="Y11" s="3" t="s">
        <v>34</v>
      </c>
      <c r="Z11" s="2"/>
      <c r="AA11" s="2" t="s">
        <v>35</v>
      </c>
      <c r="AB11" s="3" t="s">
        <v>117</v>
      </c>
      <c r="AC11" s="2" t="s">
        <v>119</v>
      </c>
      <c r="AD11" s="2" t="s">
        <v>118</v>
      </c>
      <c r="AE11" s="3" t="s">
        <v>117</v>
      </c>
      <c r="AF11" s="3" t="s">
        <v>37</v>
      </c>
      <c r="AG11" s="2">
        <v>1.0</v>
      </c>
      <c r="AH11" s="2" t="s">
        <v>38</v>
      </c>
      <c r="AI11" s="3" t="s">
        <v>117</v>
      </c>
      <c r="AJ11" s="3" t="s">
        <v>39</v>
      </c>
      <c r="AK11" s="2" t="s">
        <v>40</v>
      </c>
      <c r="AL11" s="2" t="s">
        <v>35</v>
      </c>
      <c r="AM11" s="3" t="s">
        <v>117</v>
      </c>
      <c r="AN11" s="2" t="s">
        <v>113</v>
      </c>
      <c r="AO11" s="2" t="s">
        <v>68</v>
      </c>
      <c r="AP11" s="3" t="s">
        <v>117</v>
      </c>
      <c r="AQ11" s="2" t="s">
        <v>120</v>
      </c>
      <c r="AR11" s="2" t="s">
        <v>118</v>
      </c>
      <c r="AS11" s="3" t="s">
        <v>117</v>
      </c>
      <c r="AT11" s="2" t="s">
        <v>121</v>
      </c>
      <c r="AU11" s="2" t="s">
        <v>118</v>
      </c>
      <c r="AV11" s="3" t="s">
        <v>117</v>
      </c>
      <c r="AW11" s="2" t="s">
        <v>106</v>
      </c>
      <c r="AX11" s="2" t="s">
        <v>106</v>
      </c>
      <c r="AY11" s="3" t="s">
        <v>117</v>
      </c>
      <c r="AZ11" s="2" t="s">
        <v>122</v>
      </c>
      <c r="BA11" s="2" t="s">
        <v>118</v>
      </c>
      <c r="BB11" s="3" t="s">
        <v>117</v>
      </c>
      <c r="BC11" s="2" t="s">
        <v>121</v>
      </c>
      <c r="BD11" s="2" t="s">
        <v>118</v>
      </c>
      <c r="BE11" s="3" t="s">
        <v>117</v>
      </c>
      <c r="BF11" s="2" t="s">
        <v>122</v>
      </c>
      <c r="BG11" s="2" t="s">
        <v>118</v>
      </c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ht="12.75" customHeight="1">
      <c r="A12" s="3" t="s">
        <v>123</v>
      </c>
      <c r="B12" s="3" t="s">
        <v>24</v>
      </c>
      <c r="C12" s="10" t="s">
        <v>25</v>
      </c>
      <c r="D12" s="3" t="s">
        <v>124</v>
      </c>
      <c r="E12" s="11">
        <v>167.0</v>
      </c>
      <c r="F12" s="11" t="s">
        <v>125</v>
      </c>
      <c r="G12" s="12">
        <v>0.7245508982035929</v>
      </c>
      <c r="H12" s="3" t="s">
        <v>124</v>
      </c>
      <c r="I12" s="11">
        <v>15.0</v>
      </c>
      <c r="J12" s="2">
        <v>15.0</v>
      </c>
      <c r="K12" s="3" t="s">
        <v>124</v>
      </c>
      <c r="L12" s="13">
        <v>53.0</v>
      </c>
      <c r="M12" s="14">
        <v>53.0</v>
      </c>
      <c r="N12" s="3" t="s">
        <v>124</v>
      </c>
      <c r="O12" s="3" t="s">
        <v>47</v>
      </c>
      <c r="P12" s="2" t="s">
        <v>40</v>
      </c>
      <c r="Q12" s="2" t="s">
        <v>35</v>
      </c>
      <c r="R12" s="3" t="s">
        <v>124</v>
      </c>
      <c r="S12" s="2" t="s">
        <v>81</v>
      </c>
      <c r="T12" s="2" t="s">
        <v>75</v>
      </c>
      <c r="U12" s="3" t="s">
        <v>124</v>
      </c>
      <c r="V12" s="2" t="s">
        <v>126</v>
      </c>
      <c r="W12" s="2" t="s">
        <v>83</v>
      </c>
      <c r="X12" s="3" t="s">
        <v>124</v>
      </c>
      <c r="Y12" s="3" t="s">
        <v>34</v>
      </c>
      <c r="Z12" s="2"/>
      <c r="AA12" s="2" t="s">
        <v>35</v>
      </c>
      <c r="AB12" s="3" t="s">
        <v>124</v>
      </c>
      <c r="AC12" s="2" t="s">
        <v>127</v>
      </c>
      <c r="AD12" s="2" t="s">
        <v>125</v>
      </c>
      <c r="AE12" s="3" t="s">
        <v>124</v>
      </c>
      <c r="AF12" s="3" t="s">
        <v>37</v>
      </c>
      <c r="AG12" s="2">
        <v>1.0</v>
      </c>
      <c r="AH12" s="2" t="s">
        <v>38</v>
      </c>
      <c r="AI12" s="3" t="s">
        <v>124</v>
      </c>
      <c r="AJ12" s="3" t="s">
        <v>39</v>
      </c>
      <c r="AK12" s="2" t="s">
        <v>40</v>
      </c>
      <c r="AL12" s="2" t="s">
        <v>35</v>
      </c>
      <c r="AM12" s="3" t="s">
        <v>124</v>
      </c>
      <c r="AN12" s="2" t="s">
        <v>128</v>
      </c>
      <c r="AO12" s="2" t="s">
        <v>128</v>
      </c>
      <c r="AP12" s="3" t="s">
        <v>124</v>
      </c>
      <c r="AQ12" s="2" t="s">
        <v>129</v>
      </c>
      <c r="AR12" s="2" t="s">
        <v>125</v>
      </c>
      <c r="AS12" s="3" t="s">
        <v>124</v>
      </c>
      <c r="AT12" s="2" t="s">
        <v>63</v>
      </c>
      <c r="AU12" s="2" t="s">
        <v>125</v>
      </c>
      <c r="AV12" s="3" t="s">
        <v>124</v>
      </c>
      <c r="AW12" s="2" t="s">
        <v>130</v>
      </c>
      <c r="AX12" s="2" t="s">
        <v>84</v>
      </c>
      <c r="AY12" s="3" t="s">
        <v>124</v>
      </c>
      <c r="AZ12" s="2" t="s">
        <v>114</v>
      </c>
      <c r="BA12" s="2" t="s">
        <v>125</v>
      </c>
      <c r="BB12" s="3" t="s">
        <v>124</v>
      </c>
      <c r="BC12" s="2" t="s">
        <v>115</v>
      </c>
      <c r="BD12" s="2" t="s">
        <v>125</v>
      </c>
      <c r="BE12" s="3" t="s">
        <v>124</v>
      </c>
      <c r="BF12" s="2" t="s">
        <v>115</v>
      </c>
      <c r="BG12" s="2" t="s">
        <v>125</v>
      </c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ht="12.75" customHeight="1">
      <c r="A13" s="3" t="s">
        <v>131</v>
      </c>
      <c r="B13" s="3" t="s">
        <v>24</v>
      </c>
      <c r="C13" s="10" t="s">
        <v>25</v>
      </c>
      <c r="D13" s="3" t="s">
        <v>132</v>
      </c>
      <c r="E13" s="11">
        <v>136.0</v>
      </c>
      <c r="F13" s="11" t="s">
        <v>76</v>
      </c>
      <c r="G13" s="12">
        <v>0.5220588235294118</v>
      </c>
      <c r="H13" s="3" t="s">
        <v>132</v>
      </c>
      <c r="I13" s="11">
        <v>14.0</v>
      </c>
      <c r="J13" s="2">
        <v>15.0</v>
      </c>
      <c r="K13" s="3" t="s">
        <v>132</v>
      </c>
      <c r="L13" s="13">
        <v>53.0</v>
      </c>
      <c r="M13" s="14">
        <v>53.0</v>
      </c>
      <c r="N13" s="3" t="s">
        <v>132</v>
      </c>
      <c r="O13" s="3" t="s">
        <v>47</v>
      </c>
      <c r="P13" s="2" t="s">
        <v>40</v>
      </c>
      <c r="Q13" s="2" t="s">
        <v>35</v>
      </c>
      <c r="R13" s="3" t="s">
        <v>132</v>
      </c>
      <c r="S13" s="2" t="s">
        <v>80</v>
      </c>
      <c r="T13" s="2" t="s">
        <v>80</v>
      </c>
      <c r="U13" s="3" t="s">
        <v>132</v>
      </c>
      <c r="V13" s="2" t="s">
        <v>133</v>
      </c>
      <c r="W13" s="2" t="s">
        <v>134</v>
      </c>
      <c r="X13" s="3" t="s">
        <v>132</v>
      </c>
      <c r="Y13" s="3" t="s">
        <v>34</v>
      </c>
      <c r="Z13" s="2"/>
      <c r="AA13" s="2" t="s">
        <v>35</v>
      </c>
      <c r="AB13" s="3" t="s">
        <v>132</v>
      </c>
      <c r="AC13" s="2" t="s">
        <v>96</v>
      </c>
      <c r="AD13" s="2" t="s">
        <v>76</v>
      </c>
      <c r="AE13" s="3" t="s">
        <v>132</v>
      </c>
      <c r="AF13" s="3" t="s">
        <v>37</v>
      </c>
      <c r="AG13" s="2">
        <v>2.0</v>
      </c>
      <c r="AH13" s="2" t="s">
        <v>94</v>
      </c>
      <c r="AI13" s="3" t="s">
        <v>132</v>
      </c>
      <c r="AJ13" s="3" t="s">
        <v>39</v>
      </c>
      <c r="AK13" s="2" t="s">
        <v>40</v>
      </c>
      <c r="AL13" s="2" t="s">
        <v>35</v>
      </c>
      <c r="AM13" s="3" t="s">
        <v>132</v>
      </c>
      <c r="AN13" s="2" t="s">
        <v>108</v>
      </c>
      <c r="AO13" s="2" t="s">
        <v>108</v>
      </c>
      <c r="AP13" s="3" t="s">
        <v>132</v>
      </c>
      <c r="AQ13" s="2" t="s">
        <v>76</v>
      </c>
      <c r="AR13" s="2" t="s">
        <v>76</v>
      </c>
      <c r="AS13" s="3" t="s">
        <v>132</v>
      </c>
      <c r="AT13" s="2" t="s">
        <v>112</v>
      </c>
      <c r="AU13" s="2" t="s">
        <v>76</v>
      </c>
      <c r="AV13" s="3" t="s">
        <v>132</v>
      </c>
      <c r="AW13" s="2" t="s">
        <v>135</v>
      </c>
      <c r="AX13" s="2" t="s">
        <v>135</v>
      </c>
      <c r="AY13" s="3" t="s">
        <v>132</v>
      </c>
      <c r="AZ13" s="2" t="s">
        <v>112</v>
      </c>
      <c r="BA13" s="2" t="s">
        <v>76</v>
      </c>
      <c r="BB13" s="3" t="s">
        <v>132</v>
      </c>
      <c r="BC13" s="2" t="s">
        <v>112</v>
      </c>
      <c r="BD13" s="2" t="s">
        <v>76</v>
      </c>
      <c r="BE13" s="3" t="s">
        <v>132</v>
      </c>
      <c r="BF13" s="2" t="s">
        <v>96</v>
      </c>
      <c r="BG13" s="2" t="s">
        <v>76</v>
      </c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ht="12.75" customHeight="1">
      <c r="A14" s="3" t="s">
        <v>136</v>
      </c>
      <c r="B14" s="3" t="s">
        <v>24</v>
      </c>
      <c r="C14" s="10" t="s">
        <v>25</v>
      </c>
      <c r="D14" s="3" t="s">
        <v>137</v>
      </c>
      <c r="E14" s="11">
        <v>130.0</v>
      </c>
      <c r="F14" s="11" t="s">
        <v>135</v>
      </c>
      <c r="G14" s="12">
        <v>0.4076923076923077</v>
      </c>
      <c r="H14" s="3" t="s">
        <v>137</v>
      </c>
      <c r="I14" s="11">
        <v>15.0</v>
      </c>
      <c r="J14" s="2">
        <v>15.0</v>
      </c>
      <c r="K14" s="3" t="s">
        <v>137</v>
      </c>
      <c r="L14" s="13">
        <v>53.0</v>
      </c>
      <c r="M14" s="14">
        <v>53.0</v>
      </c>
      <c r="N14" s="3" t="s">
        <v>137</v>
      </c>
      <c r="O14" s="3" t="s">
        <v>47</v>
      </c>
      <c r="P14" s="2" t="s">
        <v>40</v>
      </c>
      <c r="Q14" s="2" t="s">
        <v>35</v>
      </c>
      <c r="R14" s="3" t="s">
        <v>137</v>
      </c>
      <c r="S14" s="2" t="s">
        <v>89</v>
      </c>
      <c r="T14" s="2" t="s">
        <v>138</v>
      </c>
      <c r="U14" s="3" t="s">
        <v>137</v>
      </c>
      <c r="V14" s="2" t="s">
        <v>139</v>
      </c>
      <c r="W14" s="2" t="s">
        <v>139</v>
      </c>
      <c r="X14" s="3" t="s">
        <v>137</v>
      </c>
      <c r="Y14" s="3" t="s">
        <v>34</v>
      </c>
      <c r="Z14" s="2"/>
      <c r="AA14" s="2" t="s">
        <v>35</v>
      </c>
      <c r="AB14" s="3" t="s">
        <v>137</v>
      </c>
      <c r="AC14" s="2" t="s">
        <v>134</v>
      </c>
      <c r="AD14" s="2" t="s">
        <v>135</v>
      </c>
      <c r="AE14" s="3" t="s">
        <v>137</v>
      </c>
      <c r="AF14" s="3" t="s">
        <v>37</v>
      </c>
      <c r="AG14" s="2">
        <v>1.0</v>
      </c>
      <c r="AH14" s="2" t="s">
        <v>38</v>
      </c>
      <c r="AI14" s="3" t="s">
        <v>137</v>
      </c>
      <c r="AJ14" s="3" t="s">
        <v>39</v>
      </c>
      <c r="AK14" s="2" t="s">
        <v>40</v>
      </c>
      <c r="AL14" s="2" t="s">
        <v>35</v>
      </c>
      <c r="AM14" s="3" t="s">
        <v>137</v>
      </c>
      <c r="AN14" s="14">
        <v>1.0</v>
      </c>
      <c r="AO14" s="2" t="s">
        <v>108</v>
      </c>
      <c r="AP14" s="3" t="s">
        <v>137</v>
      </c>
      <c r="AQ14" s="2" t="s">
        <v>135</v>
      </c>
      <c r="AR14" s="2" t="s">
        <v>135</v>
      </c>
      <c r="AS14" s="3" t="s">
        <v>137</v>
      </c>
      <c r="AT14" s="2" t="s">
        <v>135</v>
      </c>
      <c r="AU14" s="2" t="s">
        <v>135</v>
      </c>
      <c r="AV14" s="3" t="s">
        <v>137</v>
      </c>
      <c r="AW14" s="2" t="s">
        <v>140</v>
      </c>
      <c r="AX14" s="2" t="s">
        <v>140</v>
      </c>
      <c r="AY14" s="3" t="s">
        <v>137</v>
      </c>
      <c r="AZ14" s="2" t="s">
        <v>134</v>
      </c>
      <c r="BA14" s="2" t="s">
        <v>135</v>
      </c>
      <c r="BB14" s="3" t="s">
        <v>137</v>
      </c>
      <c r="BC14" s="2" t="s">
        <v>141</v>
      </c>
      <c r="BD14" s="2" t="s">
        <v>135</v>
      </c>
      <c r="BE14" s="3" t="s">
        <v>137</v>
      </c>
      <c r="BF14" s="2" t="s">
        <v>135</v>
      </c>
      <c r="BG14" s="2" t="s">
        <v>135</v>
      </c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ht="12.75" customHeight="1">
      <c r="A15" s="3" t="s">
        <v>142</v>
      </c>
      <c r="B15" s="3" t="s">
        <v>24</v>
      </c>
      <c r="C15" s="10" t="s">
        <v>25</v>
      </c>
      <c r="D15" s="3" t="s">
        <v>143</v>
      </c>
      <c r="E15" s="11">
        <v>290.0</v>
      </c>
      <c r="F15" s="11" t="s">
        <v>144</v>
      </c>
      <c r="G15" s="12">
        <v>0.603448275862069</v>
      </c>
      <c r="H15" s="3" t="s">
        <v>143</v>
      </c>
      <c r="I15" s="11">
        <v>15.0</v>
      </c>
      <c r="J15" s="2">
        <v>15.0</v>
      </c>
      <c r="K15" s="3" t="s">
        <v>143</v>
      </c>
      <c r="L15" s="13">
        <v>53.0</v>
      </c>
      <c r="M15" s="14">
        <v>53.0</v>
      </c>
      <c r="N15" s="3" t="s">
        <v>143</v>
      </c>
      <c r="O15" s="3" t="s">
        <v>47</v>
      </c>
      <c r="P15" s="2" t="s">
        <v>40</v>
      </c>
      <c r="Q15" s="2" t="s">
        <v>35</v>
      </c>
      <c r="R15" s="3" t="s">
        <v>143</v>
      </c>
      <c r="S15" s="2" t="s">
        <v>145</v>
      </c>
      <c r="T15" s="2" t="s">
        <v>146</v>
      </c>
      <c r="U15" s="3" t="s">
        <v>143</v>
      </c>
      <c r="V15" s="2" t="s">
        <v>71</v>
      </c>
      <c r="W15" s="2" t="s">
        <v>147</v>
      </c>
      <c r="X15" s="3" t="s">
        <v>143</v>
      </c>
      <c r="Y15" s="3" t="s">
        <v>34</v>
      </c>
      <c r="Z15" s="2"/>
      <c r="AA15" s="2" t="s">
        <v>35</v>
      </c>
      <c r="AB15" s="3" t="s">
        <v>143</v>
      </c>
      <c r="AC15" s="2" t="s">
        <v>148</v>
      </c>
      <c r="AD15" s="2" t="s">
        <v>144</v>
      </c>
      <c r="AE15" s="3" t="s">
        <v>143</v>
      </c>
      <c r="AF15" s="3" t="s">
        <v>37</v>
      </c>
      <c r="AG15" s="2">
        <v>1.0</v>
      </c>
      <c r="AH15" s="2" t="s">
        <v>38</v>
      </c>
      <c r="AI15" s="3" t="s">
        <v>143</v>
      </c>
      <c r="AJ15" s="3" t="s">
        <v>39</v>
      </c>
      <c r="AK15" s="2" t="s">
        <v>40</v>
      </c>
      <c r="AL15" s="2" t="s">
        <v>35</v>
      </c>
      <c r="AM15" s="3" t="s">
        <v>143</v>
      </c>
      <c r="AN15" s="2" t="s">
        <v>149</v>
      </c>
      <c r="AO15" s="2" t="s">
        <v>149</v>
      </c>
      <c r="AP15" s="3" t="s">
        <v>143</v>
      </c>
      <c r="AQ15" s="2" t="s">
        <v>150</v>
      </c>
      <c r="AR15" s="2" t="s">
        <v>144</v>
      </c>
      <c r="AS15" s="3" t="s">
        <v>143</v>
      </c>
      <c r="AT15" s="2" t="s">
        <v>150</v>
      </c>
      <c r="AU15" s="2" t="s">
        <v>144</v>
      </c>
      <c r="AV15" s="3" t="s">
        <v>143</v>
      </c>
      <c r="AW15" s="2" t="s">
        <v>115</v>
      </c>
      <c r="AX15" s="2" t="s">
        <v>115</v>
      </c>
      <c r="AY15" s="3" t="s">
        <v>143</v>
      </c>
      <c r="AZ15" s="2" t="s">
        <v>151</v>
      </c>
      <c r="BA15" s="2" t="s">
        <v>144</v>
      </c>
      <c r="BB15" s="3" t="s">
        <v>143</v>
      </c>
      <c r="BC15" s="2" t="s">
        <v>152</v>
      </c>
      <c r="BD15" s="2" t="s">
        <v>144</v>
      </c>
      <c r="BE15" s="3" t="s">
        <v>143</v>
      </c>
      <c r="BF15" s="2" t="s">
        <v>151</v>
      </c>
      <c r="BG15" s="2" t="s">
        <v>144</v>
      </c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ht="12.75" customHeight="1">
      <c r="A16" s="3" t="s">
        <v>153</v>
      </c>
      <c r="B16" s="3" t="s">
        <v>24</v>
      </c>
      <c r="C16" s="10" t="s">
        <v>25</v>
      </c>
      <c r="D16" s="3" t="s">
        <v>154</v>
      </c>
      <c r="E16" s="11">
        <v>119.0</v>
      </c>
      <c r="F16" s="11" t="s">
        <v>155</v>
      </c>
      <c r="G16" s="12">
        <v>0.4117647058823529</v>
      </c>
      <c r="H16" s="3" t="s">
        <v>154</v>
      </c>
      <c r="I16" s="11">
        <v>15.0</v>
      </c>
      <c r="J16" s="2">
        <v>15.0</v>
      </c>
      <c r="K16" s="3" t="s">
        <v>154</v>
      </c>
      <c r="L16" s="13">
        <v>53.0</v>
      </c>
      <c r="M16" s="14">
        <v>53.0</v>
      </c>
      <c r="N16" s="3" t="s">
        <v>154</v>
      </c>
      <c r="O16" s="3" t="s">
        <v>47</v>
      </c>
      <c r="P16" s="2" t="s">
        <v>40</v>
      </c>
      <c r="Q16" s="2" t="s">
        <v>35</v>
      </c>
      <c r="R16" s="3" t="s">
        <v>154</v>
      </c>
      <c r="S16" s="2" t="s">
        <v>156</v>
      </c>
      <c r="T16" s="2" t="s">
        <v>156</v>
      </c>
      <c r="U16" s="3" t="s">
        <v>154</v>
      </c>
      <c r="V16" s="2" t="s">
        <v>157</v>
      </c>
      <c r="W16" s="2" t="s">
        <v>100</v>
      </c>
      <c r="X16" s="3" t="s">
        <v>154</v>
      </c>
      <c r="Y16" s="3" t="s">
        <v>34</v>
      </c>
      <c r="Z16" s="2"/>
      <c r="AA16" s="2" t="s">
        <v>35</v>
      </c>
      <c r="AB16" s="3" t="s">
        <v>154</v>
      </c>
      <c r="AC16" s="2" t="s">
        <v>90</v>
      </c>
      <c r="AD16" s="2" t="s">
        <v>155</v>
      </c>
      <c r="AE16" s="3" t="s">
        <v>154</v>
      </c>
      <c r="AF16" s="3" t="s">
        <v>37</v>
      </c>
      <c r="AG16" s="2">
        <v>1.0</v>
      </c>
      <c r="AH16" s="2" t="s">
        <v>38</v>
      </c>
      <c r="AI16" s="3" t="s">
        <v>154</v>
      </c>
      <c r="AJ16" s="3" t="s">
        <v>39</v>
      </c>
      <c r="AK16" s="2" t="s">
        <v>40</v>
      </c>
      <c r="AL16" s="2" t="s">
        <v>35</v>
      </c>
      <c r="AM16" s="3" t="s">
        <v>154</v>
      </c>
      <c r="AN16" s="2" t="s">
        <v>108</v>
      </c>
      <c r="AO16" s="2" t="s">
        <v>108</v>
      </c>
      <c r="AP16" s="3" t="s">
        <v>154</v>
      </c>
      <c r="AQ16" s="2" t="s">
        <v>158</v>
      </c>
      <c r="AR16" s="2" t="s">
        <v>155</v>
      </c>
      <c r="AS16" s="3" t="s">
        <v>154</v>
      </c>
      <c r="AT16" s="2" t="s">
        <v>159</v>
      </c>
      <c r="AU16" s="2" t="s">
        <v>155</v>
      </c>
      <c r="AV16" s="3" t="s">
        <v>154</v>
      </c>
      <c r="AW16" s="2" t="s">
        <v>100</v>
      </c>
      <c r="AX16" s="2" t="s">
        <v>140</v>
      </c>
      <c r="AY16" s="3" t="s">
        <v>154</v>
      </c>
      <c r="AZ16" s="2" t="s">
        <v>90</v>
      </c>
      <c r="BA16" s="2" t="s">
        <v>155</v>
      </c>
      <c r="BB16" s="3" t="s">
        <v>154</v>
      </c>
      <c r="BC16" s="2" t="s">
        <v>158</v>
      </c>
      <c r="BD16" s="2" t="s">
        <v>155</v>
      </c>
      <c r="BE16" s="3" t="s">
        <v>154</v>
      </c>
      <c r="BF16" s="2" t="s">
        <v>160</v>
      </c>
      <c r="BG16" s="2" t="s">
        <v>155</v>
      </c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ht="12.75" customHeight="1">
      <c r="A17" s="3" t="s">
        <v>161</v>
      </c>
      <c r="B17" s="3" t="s">
        <v>24</v>
      </c>
      <c r="C17" s="10" t="s">
        <v>25</v>
      </c>
      <c r="D17" s="3" t="s">
        <v>162</v>
      </c>
      <c r="E17" s="11">
        <v>180.0</v>
      </c>
      <c r="F17" s="11" t="s">
        <v>119</v>
      </c>
      <c r="G17" s="12">
        <v>0.7388888888888889</v>
      </c>
      <c r="H17" s="3" t="s">
        <v>162</v>
      </c>
      <c r="I17" s="11">
        <v>15.0</v>
      </c>
      <c r="J17" s="2">
        <v>15.0</v>
      </c>
      <c r="K17" s="3" t="s">
        <v>162</v>
      </c>
      <c r="L17" s="13">
        <v>53.0</v>
      </c>
      <c r="M17" s="14">
        <v>53.0</v>
      </c>
      <c r="N17" s="3" t="s">
        <v>162</v>
      </c>
      <c r="O17" s="3" t="s">
        <v>47</v>
      </c>
      <c r="P17" s="2" t="s">
        <v>40</v>
      </c>
      <c r="Q17" s="2" t="s">
        <v>35</v>
      </c>
      <c r="R17" s="3" t="s">
        <v>162</v>
      </c>
      <c r="S17" s="2" t="s">
        <v>163</v>
      </c>
      <c r="T17" s="2" t="s">
        <v>164</v>
      </c>
      <c r="U17" s="3" t="s">
        <v>162</v>
      </c>
      <c r="V17" s="2" t="s">
        <v>165</v>
      </c>
      <c r="W17" s="2" t="s">
        <v>166</v>
      </c>
      <c r="X17" s="3" t="s">
        <v>162</v>
      </c>
      <c r="Y17" s="3" t="s">
        <v>34</v>
      </c>
      <c r="Z17" s="2"/>
      <c r="AA17" s="2" t="s">
        <v>35</v>
      </c>
      <c r="AB17" s="3" t="s">
        <v>162</v>
      </c>
      <c r="AC17" s="2" t="s">
        <v>167</v>
      </c>
      <c r="AD17" s="2" t="s">
        <v>119</v>
      </c>
      <c r="AE17" s="3" t="s">
        <v>162</v>
      </c>
      <c r="AF17" s="3" t="s">
        <v>34</v>
      </c>
      <c r="AG17" s="2" t="s">
        <v>40</v>
      </c>
      <c r="AH17" s="2" t="s">
        <v>35</v>
      </c>
      <c r="AI17" s="3" t="s">
        <v>162</v>
      </c>
      <c r="AJ17" s="3" t="s">
        <v>39</v>
      </c>
      <c r="AK17" s="2" t="s">
        <v>40</v>
      </c>
      <c r="AL17" s="2" t="s">
        <v>35</v>
      </c>
      <c r="AM17" s="3" t="s">
        <v>162</v>
      </c>
      <c r="AN17" s="2" t="s">
        <v>128</v>
      </c>
      <c r="AO17" s="2" t="s">
        <v>128</v>
      </c>
      <c r="AP17" s="3" t="s">
        <v>162</v>
      </c>
      <c r="AQ17" s="2" t="s">
        <v>167</v>
      </c>
      <c r="AR17" s="2" t="s">
        <v>119</v>
      </c>
      <c r="AS17" s="3" t="s">
        <v>162</v>
      </c>
      <c r="AT17" s="2" t="s">
        <v>167</v>
      </c>
      <c r="AU17" s="2" t="s">
        <v>119</v>
      </c>
      <c r="AV17" s="3" t="s">
        <v>162</v>
      </c>
      <c r="AW17" s="2" t="s">
        <v>168</v>
      </c>
      <c r="AX17" s="2" t="s">
        <v>168</v>
      </c>
      <c r="AY17" s="3" t="s">
        <v>162</v>
      </c>
      <c r="AZ17" s="2" t="s">
        <v>165</v>
      </c>
      <c r="BA17" s="2" t="s">
        <v>119</v>
      </c>
      <c r="BB17" s="3" t="s">
        <v>162</v>
      </c>
      <c r="BC17" s="2" t="s">
        <v>167</v>
      </c>
      <c r="BD17" s="2" t="s">
        <v>119</v>
      </c>
      <c r="BE17" s="3" t="s">
        <v>162</v>
      </c>
      <c r="BF17" s="2" t="s">
        <v>166</v>
      </c>
      <c r="BG17" s="2" t="s">
        <v>119</v>
      </c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ht="12.75" customHeight="1">
      <c r="A18" s="3" t="s">
        <v>169</v>
      </c>
      <c r="B18" s="3" t="s">
        <v>24</v>
      </c>
      <c r="C18" s="10" t="s">
        <v>25</v>
      </c>
      <c r="D18" s="3" t="s">
        <v>170</v>
      </c>
      <c r="E18" s="11">
        <v>313.0</v>
      </c>
      <c r="F18" s="11" t="s">
        <v>165</v>
      </c>
      <c r="G18" s="12">
        <v>0.41533546325878595</v>
      </c>
      <c r="H18" s="3" t="s">
        <v>170</v>
      </c>
      <c r="I18" s="11">
        <v>15.0</v>
      </c>
      <c r="J18" s="2">
        <v>15.0</v>
      </c>
      <c r="K18" s="3" t="s">
        <v>170</v>
      </c>
      <c r="L18" s="13">
        <v>53.0</v>
      </c>
      <c r="M18" s="14">
        <v>53.0</v>
      </c>
      <c r="N18" s="3" t="s">
        <v>170</v>
      </c>
      <c r="O18" s="3" t="s">
        <v>47</v>
      </c>
      <c r="P18" s="2" t="s">
        <v>40</v>
      </c>
      <c r="Q18" s="2" t="s">
        <v>35</v>
      </c>
      <c r="R18" s="3" t="s">
        <v>170</v>
      </c>
      <c r="S18" s="2" t="s">
        <v>115</v>
      </c>
      <c r="T18" s="2" t="s">
        <v>115</v>
      </c>
      <c r="U18" s="3" t="s">
        <v>170</v>
      </c>
      <c r="V18" s="2" t="s">
        <v>111</v>
      </c>
      <c r="W18" s="2" t="s">
        <v>111</v>
      </c>
      <c r="X18" s="3" t="s">
        <v>170</v>
      </c>
      <c r="Y18" s="3" t="s">
        <v>34</v>
      </c>
      <c r="Z18" s="2"/>
      <c r="AA18" s="2" t="s">
        <v>35</v>
      </c>
      <c r="AB18" s="3" t="s">
        <v>170</v>
      </c>
      <c r="AC18" s="2" t="s">
        <v>168</v>
      </c>
      <c r="AD18" s="2" t="s">
        <v>165</v>
      </c>
      <c r="AE18" s="3" t="s">
        <v>170</v>
      </c>
      <c r="AF18" s="3" t="s">
        <v>37</v>
      </c>
      <c r="AG18" s="2">
        <v>3.0</v>
      </c>
      <c r="AH18" s="2" t="s">
        <v>80</v>
      </c>
      <c r="AI18" s="3" t="s">
        <v>170</v>
      </c>
      <c r="AJ18" s="3" t="s">
        <v>39</v>
      </c>
      <c r="AK18" s="2" t="s">
        <v>40</v>
      </c>
      <c r="AL18" s="2" t="s">
        <v>35</v>
      </c>
      <c r="AM18" s="3" t="s">
        <v>170</v>
      </c>
      <c r="AN18" s="2" t="s">
        <v>50</v>
      </c>
      <c r="AO18" s="2" t="s">
        <v>50</v>
      </c>
      <c r="AP18" s="3" t="s">
        <v>170</v>
      </c>
      <c r="AQ18" s="2" t="s">
        <v>62</v>
      </c>
      <c r="AR18" s="2" t="s">
        <v>165</v>
      </c>
      <c r="AS18" s="3" t="s">
        <v>170</v>
      </c>
      <c r="AT18" s="2" t="s">
        <v>164</v>
      </c>
      <c r="AU18" s="2" t="s">
        <v>165</v>
      </c>
      <c r="AV18" s="3" t="s">
        <v>170</v>
      </c>
      <c r="AW18" s="2" t="s">
        <v>70</v>
      </c>
      <c r="AX18" s="2" t="s">
        <v>70</v>
      </c>
      <c r="AY18" s="3" t="s">
        <v>170</v>
      </c>
      <c r="AZ18" s="2" t="s">
        <v>165</v>
      </c>
      <c r="BA18" s="2" t="s">
        <v>165</v>
      </c>
      <c r="BB18" s="3" t="s">
        <v>170</v>
      </c>
      <c r="BC18" s="2" t="s">
        <v>72</v>
      </c>
      <c r="BD18" s="2" t="s">
        <v>165</v>
      </c>
      <c r="BE18" s="3" t="s">
        <v>170</v>
      </c>
      <c r="BF18" s="2" t="s">
        <v>164</v>
      </c>
      <c r="BG18" s="2" t="s">
        <v>165</v>
      </c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ht="12.75" customHeight="1">
      <c r="A19" s="3" t="s">
        <v>171</v>
      </c>
      <c r="B19" s="3" t="s">
        <v>24</v>
      </c>
      <c r="C19" s="10" t="s">
        <v>25</v>
      </c>
      <c r="D19" s="3" t="s">
        <v>172</v>
      </c>
      <c r="E19" s="11">
        <v>290.0</v>
      </c>
      <c r="F19" s="11" t="s">
        <v>72</v>
      </c>
      <c r="G19" s="12">
        <v>0.43103448275862066</v>
      </c>
      <c r="H19" s="3" t="s">
        <v>172</v>
      </c>
      <c r="I19" s="11">
        <v>15.0</v>
      </c>
      <c r="J19" s="2">
        <v>15.0</v>
      </c>
      <c r="K19" s="3" t="s">
        <v>172</v>
      </c>
      <c r="L19" s="13">
        <v>53.0</v>
      </c>
      <c r="M19" s="14">
        <v>53.0</v>
      </c>
      <c r="N19" s="3" t="s">
        <v>172</v>
      </c>
      <c r="O19" s="3" t="s">
        <v>47</v>
      </c>
      <c r="P19" s="2" t="s">
        <v>40</v>
      </c>
      <c r="Q19" s="2" t="s">
        <v>35</v>
      </c>
      <c r="R19" s="3" t="s">
        <v>172</v>
      </c>
      <c r="S19" s="2" t="s">
        <v>115</v>
      </c>
      <c r="T19" s="2" t="s">
        <v>115</v>
      </c>
      <c r="U19" s="3" t="s">
        <v>172</v>
      </c>
      <c r="V19" s="2" t="s">
        <v>173</v>
      </c>
      <c r="W19" s="2" t="s">
        <v>173</v>
      </c>
      <c r="X19" s="3" t="s">
        <v>172</v>
      </c>
      <c r="Y19" s="3" t="s">
        <v>34</v>
      </c>
      <c r="Z19" s="2"/>
      <c r="AA19" s="2" t="s">
        <v>35</v>
      </c>
      <c r="AB19" s="3" t="s">
        <v>172</v>
      </c>
      <c r="AC19" s="2" t="s">
        <v>129</v>
      </c>
      <c r="AD19" s="2" t="s">
        <v>72</v>
      </c>
      <c r="AE19" s="3" t="s">
        <v>172</v>
      </c>
      <c r="AF19" s="3" t="s">
        <v>37</v>
      </c>
      <c r="AG19" s="2">
        <v>1.0</v>
      </c>
      <c r="AH19" s="2" t="s">
        <v>38</v>
      </c>
      <c r="AI19" s="3" t="s">
        <v>172</v>
      </c>
      <c r="AJ19" s="3" t="s">
        <v>39</v>
      </c>
      <c r="AK19" s="2" t="s">
        <v>40</v>
      </c>
      <c r="AL19" s="2" t="s">
        <v>35</v>
      </c>
      <c r="AM19" s="3" t="s">
        <v>172</v>
      </c>
      <c r="AN19" s="2" t="s">
        <v>50</v>
      </c>
      <c r="AO19" s="2" t="s">
        <v>174</v>
      </c>
      <c r="AP19" s="3" t="s">
        <v>172</v>
      </c>
      <c r="AQ19" s="2" t="s">
        <v>175</v>
      </c>
      <c r="AR19" s="2" t="s">
        <v>72</v>
      </c>
      <c r="AS19" s="3" t="s">
        <v>172</v>
      </c>
      <c r="AT19" s="2" t="s">
        <v>176</v>
      </c>
      <c r="AU19" s="2" t="s">
        <v>72</v>
      </c>
      <c r="AV19" s="3" t="s">
        <v>172</v>
      </c>
      <c r="AW19" s="2" t="s">
        <v>177</v>
      </c>
      <c r="AX19" s="2" t="s">
        <v>111</v>
      </c>
      <c r="AY19" s="3" t="s">
        <v>172</v>
      </c>
      <c r="AZ19" s="2" t="s">
        <v>125</v>
      </c>
      <c r="BA19" s="2" t="s">
        <v>72</v>
      </c>
      <c r="BB19" s="3" t="s">
        <v>172</v>
      </c>
      <c r="BC19" s="2" t="s">
        <v>125</v>
      </c>
      <c r="BD19" s="2" t="s">
        <v>72</v>
      </c>
      <c r="BE19" s="3" t="s">
        <v>172</v>
      </c>
      <c r="BF19" s="2" t="s">
        <v>66</v>
      </c>
      <c r="BG19" s="2" t="s">
        <v>72</v>
      </c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ht="12.75" customHeight="1">
      <c r="A20" s="3" t="s">
        <v>178</v>
      </c>
      <c r="B20" s="3" t="s">
        <v>24</v>
      </c>
      <c r="C20" s="10" t="s">
        <v>25</v>
      </c>
      <c r="D20" s="3" t="s">
        <v>179</v>
      </c>
      <c r="E20" s="11">
        <v>133.0</v>
      </c>
      <c r="F20" s="11" t="s">
        <v>180</v>
      </c>
      <c r="G20" s="12">
        <v>0.42105263157894735</v>
      </c>
      <c r="H20" s="3" t="s">
        <v>179</v>
      </c>
      <c r="I20" s="11">
        <v>15.0</v>
      </c>
      <c r="J20" s="2">
        <v>15.0</v>
      </c>
      <c r="K20" s="3" t="s">
        <v>179</v>
      </c>
      <c r="L20" s="13">
        <v>53.0</v>
      </c>
      <c r="M20" s="14">
        <v>53.0</v>
      </c>
      <c r="N20" s="3" t="s">
        <v>179</v>
      </c>
      <c r="O20" s="3" t="s">
        <v>28</v>
      </c>
      <c r="P20" s="2">
        <v>3.0</v>
      </c>
      <c r="Q20" s="2" t="s">
        <v>29</v>
      </c>
      <c r="R20" s="3" t="s">
        <v>179</v>
      </c>
      <c r="S20" s="2" t="s">
        <v>141</v>
      </c>
      <c r="T20" s="2" t="s">
        <v>141</v>
      </c>
      <c r="U20" s="3" t="s">
        <v>179</v>
      </c>
      <c r="V20" s="2" t="s">
        <v>181</v>
      </c>
      <c r="W20" s="2" t="s">
        <v>181</v>
      </c>
      <c r="X20" s="3" t="s">
        <v>179</v>
      </c>
      <c r="Y20" s="3" t="s">
        <v>34</v>
      </c>
      <c r="Z20" s="2"/>
      <c r="AA20" s="2" t="s">
        <v>35</v>
      </c>
      <c r="AB20" s="3" t="s">
        <v>179</v>
      </c>
      <c r="AC20" s="2" t="s">
        <v>180</v>
      </c>
      <c r="AD20" s="2" t="s">
        <v>180</v>
      </c>
      <c r="AE20" s="3" t="s">
        <v>179</v>
      </c>
      <c r="AF20" s="3" t="s">
        <v>37</v>
      </c>
      <c r="AG20" s="2">
        <v>2.0</v>
      </c>
      <c r="AH20" s="2" t="s">
        <v>94</v>
      </c>
      <c r="AI20" s="3" t="s">
        <v>179</v>
      </c>
      <c r="AJ20" s="3" t="s">
        <v>79</v>
      </c>
      <c r="AK20" s="2">
        <v>4.0</v>
      </c>
      <c r="AL20" s="2" t="s">
        <v>67</v>
      </c>
      <c r="AM20" s="3" t="s">
        <v>179</v>
      </c>
      <c r="AN20" s="2" t="s">
        <v>49</v>
      </c>
      <c r="AO20" s="2" t="s">
        <v>49</v>
      </c>
      <c r="AP20" s="3" t="s">
        <v>179</v>
      </c>
      <c r="AQ20" s="2" t="s">
        <v>180</v>
      </c>
      <c r="AR20" s="2" t="s">
        <v>180</v>
      </c>
      <c r="AS20" s="3" t="s">
        <v>179</v>
      </c>
      <c r="AT20" s="2" t="s">
        <v>180</v>
      </c>
      <c r="AU20" s="2" t="s">
        <v>180</v>
      </c>
      <c r="AV20" s="3" t="s">
        <v>179</v>
      </c>
      <c r="AW20" s="2" t="s">
        <v>134</v>
      </c>
      <c r="AX20" s="2" t="s">
        <v>134</v>
      </c>
      <c r="AY20" s="3" t="s">
        <v>179</v>
      </c>
      <c r="AZ20" s="2" t="s">
        <v>180</v>
      </c>
      <c r="BA20" s="2" t="s">
        <v>180</v>
      </c>
      <c r="BB20" s="3" t="s">
        <v>179</v>
      </c>
      <c r="BC20" s="2" t="s">
        <v>180</v>
      </c>
      <c r="BD20" s="2" t="s">
        <v>180</v>
      </c>
      <c r="BE20" s="3" t="s">
        <v>179</v>
      </c>
      <c r="BF20" s="2" t="s">
        <v>180</v>
      </c>
      <c r="BG20" s="2" t="s">
        <v>180</v>
      </c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ht="12.75" customHeight="1">
      <c r="A21" s="3" t="s">
        <v>182</v>
      </c>
      <c r="B21" s="3" t="s">
        <v>24</v>
      </c>
      <c r="C21" s="10" t="s">
        <v>25</v>
      </c>
      <c r="D21" s="3" t="s">
        <v>183</v>
      </c>
      <c r="E21" s="11">
        <v>150.0</v>
      </c>
      <c r="F21" s="11" t="s">
        <v>112</v>
      </c>
      <c r="G21" s="12">
        <v>0.4666666666666667</v>
      </c>
      <c r="H21" s="3" t="s">
        <v>183</v>
      </c>
      <c r="I21" s="11">
        <v>15.0</v>
      </c>
      <c r="J21" s="2">
        <v>15.0</v>
      </c>
      <c r="K21" s="3" t="s">
        <v>183</v>
      </c>
      <c r="L21" s="13">
        <v>53.0</v>
      </c>
      <c r="M21" s="14">
        <v>53.0</v>
      </c>
      <c r="N21" s="3" t="s">
        <v>183</v>
      </c>
      <c r="O21" s="3" t="s">
        <v>28</v>
      </c>
      <c r="P21" s="2">
        <v>3.0</v>
      </c>
      <c r="Q21" s="2" t="s">
        <v>29</v>
      </c>
      <c r="R21" s="3" t="s">
        <v>183</v>
      </c>
      <c r="S21" s="2" t="s">
        <v>160</v>
      </c>
      <c r="T21" s="2" t="s">
        <v>160</v>
      </c>
      <c r="U21" s="3" t="s">
        <v>183</v>
      </c>
      <c r="V21" s="2" t="s">
        <v>156</v>
      </c>
      <c r="W21" s="2" t="s">
        <v>160</v>
      </c>
      <c r="X21" s="3" t="s">
        <v>183</v>
      </c>
      <c r="Y21" s="3" t="s">
        <v>34</v>
      </c>
      <c r="Z21" s="2"/>
      <c r="AA21" s="2" t="s">
        <v>35</v>
      </c>
      <c r="AB21" s="3" t="s">
        <v>183</v>
      </c>
      <c r="AC21" s="2" t="s">
        <v>78</v>
      </c>
      <c r="AD21" s="2" t="s">
        <v>112</v>
      </c>
      <c r="AE21" s="3" t="s">
        <v>183</v>
      </c>
      <c r="AF21" s="3" t="s">
        <v>37</v>
      </c>
      <c r="AG21" s="2">
        <v>1.0</v>
      </c>
      <c r="AH21" s="2" t="s">
        <v>38</v>
      </c>
      <c r="AI21" s="3" t="s">
        <v>183</v>
      </c>
      <c r="AJ21" s="3" t="s">
        <v>39</v>
      </c>
      <c r="AK21" s="2" t="s">
        <v>40</v>
      </c>
      <c r="AL21" s="2" t="s">
        <v>35</v>
      </c>
      <c r="AM21" s="3" t="s">
        <v>183</v>
      </c>
      <c r="AN21" s="2">
        <v>1.0</v>
      </c>
      <c r="AO21" s="2">
        <v>1.0</v>
      </c>
      <c r="AP21" s="3" t="s">
        <v>183</v>
      </c>
      <c r="AQ21" s="2" t="s">
        <v>96</v>
      </c>
      <c r="AR21" s="2" t="s">
        <v>112</v>
      </c>
      <c r="AS21" s="3" t="s">
        <v>183</v>
      </c>
      <c r="AT21" s="2" t="s">
        <v>96</v>
      </c>
      <c r="AU21" s="2" t="s">
        <v>112</v>
      </c>
      <c r="AV21" s="3" t="s">
        <v>183</v>
      </c>
      <c r="AW21" s="2" t="s">
        <v>156</v>
      </c>
      <c r="AX21" s="2" t="s">
        <v>156</v>
      </c>
      <c r="AY21" s="3" t="s">
        <v>183</v>
      </c>
      <c r="AZ21" s="2" t="s">
        <v>184</v>
      </c>
      <c r="BA21" s="2" t="s">
        <v>112</v>
      </c>
      <c r="BB21" s="3" t="s">
        <v>183</v>
      </c>
      <c r="BC21" s="2" t="s">
        <v>96</v>
      </c>
      <c r="BD21" s="2" t="s">
        <v>112</v>
      </c>
      <c r="BE21" s="3" t="s">
        <v>183</v>
      </c>
      <c r="BF21" s="2" t="s">
        <v>91</v>
      </c>
      <c r="BG21" s="2" t="s">
        <v>112</v>
      </c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ht="12.75" customHeight="1">
      <c r="A22" s="3" t="s">
        <v>185</v>
      </c>
      <c r="B22" s="3" t="s">
        <v>24</v>
      </c>
      <c r="C22" s="10" t="s">
        <v>25</v>
      </c>
      <c r="D22" s="3" t="s">
        <v>186</v>
      </c>
      <c r="E22" s="11">
        <v>105.0</v>
      </c>
      <c r="F22" s="11" t="s">
        <v>187</v>
      </c>
      <c r="G22" s="12">
        <v>0.5523809523809524</v>
      </c>
      <c r="H22" s="3" t="s">
        <v>186</v>
      </c>
      <c r="I22" s="11">
        <v>15.0</v>
      </c>
      <c r="J22" s="2">
        <v>15.0</v>
      </c>
      <c r="K22" s="3" t="s">
        <v>186</v>
      </c>
      <c r="L22" s="11">
        <v>53.0</v>
      </c>
      <c r="M22" s="14">
        <v>53.0</v>
      </c>
      <c r="N22" s="3" t="s">
        <v>186</v>
      </c>
      <c r="O22" s="3" t="s">
        <v>47</v>
      </c>
      <c r="P22" s="2" t="s">
        <v>40</v>
      </c>
      <c r="Q22" s="2" t="s">
        <v>35</v>
      </c>
      <c r="R22" s="3" t="s">
        <v>186</v>
      </c>
      <c r="S22" s="2" t="s">
        <v>187</v>
      </c>
      <c r="T22" s="2" t="s">
        <v>187</v>
      </c>
      <c r="U22" s="3" t="s">
        <v>186</v>
      </c>
      <c r="V22" s="2" t="s">
        <v>188</v>
      </c>
      <c r="W22" s="2" t="s">
        <v>188</v>
      </c>
      <c r="X22" s="3" t="s">
        <v>186</v>
      </c>
      <c r="Y22" s="3" t="s">
        <v>34</v>
      </c>
      <c r="Z22" s="2"/>
      <c r="AA22" s="2" t="s">
        <v>35</v>
      </c>
      <c r="AB22" s="3" t="s">
        <v>186</v>
      </c>
      <c r="AC22" s="2" t="s">
        <v>187</v>
      </c>
      <c r="AD22" s="2" t="s">
        <v>187</v>
      </c>
      <c r="AE22" s="3" t="s">
        <v>186</v>
      </c>
      <c r="AF22" s="3" t="s">
        <v>37</v>
      </c>
      <c r="AG22" s="2">
        <v>1.0</v>
      </c>
      <c r="AH22" s="2" t="s">
        <v>38</v>
      </c>
      <c r="AI22" s="3" t="s">
        <v>186</v>
      </c>
      <c r="AJ22" s="3" t="s">
        <v>39</v>
      </c>
      <c r="AK22" s="2" t="s">
        <v>40</v>
      </c>
      <c r="AL22" s="2" t="s">
        <v>35</v>
      </c>
      <c r="AM22" s="3" t="s">
        <v>186</v>
      </c>
      <c r="AN22" s="2" t="s">
        <v>50</v>
      </c>
      <c r="AO22" s="2" t="s">
        <v>50</v>
      </c>
      <c r="AP22" s="3" t="s">
        <v>186</v>
      </c>
      <c r="AQ22" s="2" t="s">
        <v>187</v>
      </c>
      <c r="AR22" s="2" t="s">
        <v>187</v>
      </c>
      <c r="AS22" s="3" t="s">
        <v>186</v>
      </c>
      <c r="AT22" s="2" t="s">
        <v>187</v>
      </c>
      <c r="AU22" s="2" t="s">
        <v>187</v>
      </c>
      <c r="AV22" s="3" t="s">
        <v>186</v>
      </c>
      <c r="AW22" s="2" t="s">
        <v>134</v>
      </c>
      <c r="AX22" s="2" t="s">
        <v>134</v>
      </c>
      <c r="AY22" s="3" t="s">
        <v>186</v>
      </c>
      <c r="AZ22" s="2" t="s">
        <v>187</v>
      </c>
      <c r="BA22" s="2" t="s">
        <v>187</v>
      </c>
      <c r="BB22" s="3" t="s">
        <v>186</v>
      </c>
      <c r="BC22" s="2" t="s">
        <v>187</v>
      </c>
      <c r="BD22" s="2" t="s">
        <v>187</v>
      </c>
      <c r="BE22" s="3" t="s">
        <v>186</v>
      </c>
      <c r="BF22" s="2" t="s">
        <v>187</v>
      </c>
      <c r="BG22" s="2" t="s">
        <v>187</v>
      </c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ht="12.75" customHeight="1">
      <c r="A23" s="3" t="s">
        <v>189</v>
      </c>
      <c r="B23" s="3" t="s">
        <v>24</v>
      </c>
      <c r="C23" s="10" t="s">
        <v>25</v>
      </c>
      <c r="D23" s="3" t="s">
        <v>190</v>
      </c>
      <c r="E23" s="11">
        <v>140.0</v>
      </c>
      <c r="F23" s="11" t="s">
        <v>91</v>
      </c>
      <c r="G23" s="12">
        <v>0.4785714285714286</v>
      </c>
      <c r="H23" s="3" t="s">
        <v>190</v>
      </c>
      <c r="I23" s="11">
        <v>15.0</v>
      </c>
      <c r="J23" s="2">
        <v>15.0</v>
      </c>
      <c r="K23" s="3" t="s">
        <v>190</v>
      </c>
      <c r="L23" s="13">
        <v>53.0</v>
      </c>
      <c r="M23" s="14">
        <v>53.0</v>
      </c>
      <c r="N23" s="3" t="s">
        <v>190</v>
      </c>
      <c r="O23" s="3" t="s">
        <v>47</v>
      </c>
      <c r="P23" s="2" t="s">
        <v>40</v>
      </c>
      <c r="Q23" s="2" t="s">
        <v>35</v>
      </c>
      <c r="R23" s="3" t="s">
        <v>190</v>
      </c>
      <c r="S23" s="2" t="s">
        <v>97</v>
      </c>
      <c r="T23" s="2" t="s">
        <v>97</v>
      </c>
      <c r="U23" s="3" t="s">
        <v>190</v>
      </c>
      <c r="V23" s="2" t="s">
        <v>91</v>
      </c>
      <c r="W23" s="2" t="s">
        <v>91</v>
      </c>
      <c r="X23" s="3" t="s">
        <v>190</v>
      </c>
      <c r="Y23" s="3" t="s">
        <v>34</v>
      </c>
      <c r="Z23" s="2"/>
      <c r="AA23" s="2" t="s">
        <v>35</v>
      </c>
      <c r="AB23" s="3" t="s">
        <v>190</v>
      </c>
      <c r="AC23" s="2" t="s">
        <v>91</v>
      </c>
      <c r="AD23" s="2" t="s">
        <v>91</v>
      </c>
      <c r="AE23" s="3" t="s">
        <v>190</v>
      </c>
      <c r="AF23" s="3" t="s">
        <v>37</v>
      </c>
      <c r="AG23" s="2">
        <v>2.0</v>
      </c>
      <c r="AH23" s="2" t="s">
        <v>94</v>
      </c>
      <c r="AI23" s="3" t="s">
        <v>190</v>
      </c>
      <c r="AJ23" s="3" t="s">
        <v>39</v>
      </c>
      <c r="AK23" s="2" t="s">
        <v>40</v>
      </c>
      <c r="AL23" s="2" t="s">
        <v>35</v>
      </c>
      <c r="AM23" s="3" t="s">
        <v>190</v>
      </c>
      <c r="AN23" s="2" t="s">
        <v>128</v>
      </c>
      <c r="AO23" s="2" t="s">
        <v>128</v>
      </c>
      <c r="AP23" s="3" t="s">
        <v>190</v>
      </c>
      <c r="AQ23" s="2" t="s">
        <v>91</v>
      </c>
      <c r="AR23" s="2" t="s">
        <v>91</v>
      </c>
      <c r="AS23" s="3" t="s">
        <v>190</v>
      </c>
      <c r="AT23" s="2" t="s">
        <v>91</v>
      </c>
      <c r="AU23" s="2" t="s">
        <v>91</v>
      </c>
      <c r="AV23" s="3" t="s">
        <v>190</v>
      </c>
      <c r="AW23" s="2" t="s">
        <v>77</v>
      </c>
      <c r="AX23" s="2" t="s">
        <v>77</v>
      </c>
      <c r="AY23" s="3" t="s">
        <v>190</v>
      </c>
      <c r="AZ23" s="2" t="s">
        <v>91</v>
      </c>
      <c r="BA23" s="2" t="s">
        <v>91</v>
      </c>
      <c r="BB23" s="3" t="s">
        <v>190</v>
      </c>
      <c r="BC23" s="2" t="s">
        <v>91</v>
      </c>
      <c r="BD23" s="2" t="s">
        <v>91</v>
      </c>
      <c r="BE23" s="3" t="s">
        <v>190</v>
      </c>
      <c r="BF23" s="2" t="s">
        <v>91</v>
      </c>
      <c r="BG23" s="2" t="s">
        <v>91</v>
      </c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ht="12.75" customHeight="1">
      <c r="A24" s="3" t="s">
        <v>191</v>
      </c>
      <c r="B24" s="3" t="s">
        <v>24</v>
      </c>
      <c r="C24" s="10" t="s">
        <v>25</v>
      </c>
      <c r="D24" s="3" t="s">
        <v>192</v>
      </c>
      <c r="E24" s="11">
        <v>175.0</v>
      </c>
      <c r="F24" s="11" t="s">
        <v>106</v>
      </c>
      <c r="G24" s="12">
        <v>0.64</v>
      </c>
      <c r="H24" s="3" t="s">
        <v>192</v>
      </c>
      <c r="I24" s="11">
        <v>15.0</v>
      </c>
      <c r="J24" s="2">
        <v>15.0</v>
      </c>
      <c r="K24" s="3" t="s">
        <v>192</v>
      </c>
      <c r="L24" s="13">
        <v>53.0</v>
      </c>
      <c r="M24" s="14">
        <v>53.0</v>
      </c>
      <c r="N24" s="3" t="s">
        <v>192</v>
      </c>
      <c r="O24" s="3" t="s">
        <v>47</v>
      </c>
      <c r="P24" s="2" t="s">
        <v>40</v>
      </c>
      <c r="Q24" s="2" t="s">
        <v>35</v>
      </c>
      <c r="R24" s="3" t="s">
        <v>192</v>
      </c>
      <c r="S24" s="2" t="s">
        <v>193</v>
      </c>
      <c r="T24" s="2" t="s">
        <v>29</v>
      </c>
      <c r="U24" s="3" t="s">
        <v>192</v>
      </c>
      <c r="V24" s="2" t="s">
        <v>92</v>
      </c>
      <c r="W24" s="2" t="s">
        <v>96</v>
      </c>
      <c r="X24" s="3" t="s">
        <v>192</v>
      </c>
      <c r="Y24" s="3" t="s">
        <v>34</v>
      </c>
      <c r="Z24" s="2"/>
      <c r="AA24" s="2" t="s">
        <v>35</v>
      </c>
      <c r="AB24" s="3" t="s">
        <v>192</v>
      </c>
      <c r="AC24" s="2" t="s">
        <v>194</v>
      </c>
      <c r="AD24" s="2" t="s">
        <v>106</v>
      </c>
      <c r="AE24" s="3" t="s">
        <v>192</v>
      </c>
      <c r="AF24" s="3" t="s">
        <v>37</v>
      </c>
      <c r="AG24" s="2">
        <v>1.0</v>
      </c>
      <c r="AH24" s="2" t="s">
        <v>38</v>
      </c>
      <c r="AI24" s="3" t="s">
        <v>192</v>
      </c>
      <c r="AJ24" s="3" t="s">
        <v>39</v>
      </c>
      <c r="AK24" s="2" t="s">
        <v>40</v>
      </c>
      <c r="AL24" s="2" t="s">
        <v>35</v>
      </c>
      <c r="AM24" s="3" t="s">
        <v>192</v>
      </c>
      <c r="AN24" s="2" t="s">
        <v>195</v>
      </c>
      <c r="AO24" s="2" t="s">
        <v>195</v>
      </c>
      <c r="AP24" s="3" t="s">
        <v>192</v>
      </c>
      <c r="AQ24" s="2" t="s">
        <v>70</v>
      </c>
      <c r="AR24" s="2" t="s">
        <v>106</v>
      </c>
      <c r="AS24" s="3" t="s">
        <v>192</v>
      </c>
      <c r="AT24" s="2" t="s">
        <v>70</v>
      </c>
      <c r="AU24" s="2" t="s">
        <v>106</v>
      </c>
      <c r="AV24" s="3" t="s">
        <v>192</v>
      </c>
      <c r="AW24" s="2" t="s">
        <v>196</v>
      </c>
      <c r="AX24" s="2" t="s">
        <v>197</v>
      </c>
      <c r="AY24" s="3" t="s">
        <v>192</v>
      </c>
      <c r="AZ24" s="2" t="s">
        <v>64</v>
      </c>
      <c r="BA24" s="2" t="s">
        <v>106</v>
      </c>
      <c r="BB24" s="3" t="s">
        <v>192</v>
      </c>
      <c r="BC24" s="2" t="s">
        <v>70</v>
      </c>
      <c r="BD24" s="2" t="s">
        <v>106</v>
      </c>
      <c r="BE24" s="3" t="s">
        <v>192</v>
      </c>
      <c r="BF24" s="2" t="s">
        <v>194</v>
      </c>
      <c r="BG24" s="2" t="s">
        <v>106</v>
      </c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ht="12.75" customHeight="1">
      <c r="A25" s="3" t="s">
        <v>198</v>
      </c>
      <c r="B25" s="3" t="s">
        <v>24</v>
      </c>
      <c r="C25" s="10" t="s">
        <v>25</v>
      </c>
      <c r="D25" s="3" t="s">
        <v>199</v>
      </c>
      <c r="E25" s="11">
        <v>120.0</v>
      </c>
      <c r="F25" s="11" t="s">
        <v>135</v>
      </c>
      <c r="G25" s="12">
        <v>0.44166666666666665</v>
      </c>
      <c r="H25" s="3" t="s">
        <v>199</v>
      </c>
      <c r="I25" s="11">
        <v>15.0</v>
      </c>
      <c r="J25" s="2">
        <v>15.0</v>
      </c>
      <c r="K25" s="3" t="s">
        <v>199</v>
      </c>
      <c r="L25" s="13">
        <v>53.0</v>
      </c>
      <c r="M25" s="14">
        <v>53.0</v>
      </c>
      <c r="N25" s="3" t="s">
        <v>199</v>
      </c>
      <c r="O25" s="3" t="s">
        <v>47</v>
      </c>
      <c r="P25" s="2" t="s">
        <v>40</v>
      </c>
      <c r="Q25" s="2" t="s">
        <v>35</v>
      </c>
      <c r="R25" s="3" t="s">
        <v>199</v>
      </c>
      <c r="S25" s="2" t="s">
        <v>93</v>
      </c>
      <c r="T25" s="2" t="s">
        <v>138</v>
      </c>
      <c r="U25" s="3" t="s">
        <v>199</v>
      </c>
      <c r="V25" s="2" t="s">
        <v>200</v>
      </c>
      <c r="W25" s="2" t="s">
        <v>139</v>
      </c>
      <c r="X25" s="3" t="s">
        <v>199</v>
      </c>
      <c r="Y25" s="3" t="s">
        <v>34</v>
      </c>
      <c r="Z25" s="2"/>
      <c r="AA25" s="2" t="s">
        <v>35</v>
      </c>
      <c r="AB25" s="3" t="s">
        <v>199</v>
      </c>
      <c r="AC25" s="2" t="s">
        <v>159</v>
      </c>
      <c r="AD25" s="2" t="s">
        <v>135</v>
      </c>
      <c r="AE25" s="3" t="s">
        <v>199</v>
      </c>
      <c r="AF25" s="3" t="s">
        <v>37</v>
      </c>
      <c r="AG25" s="2">
        <v>1.0</v>
      </c>
      <c r="AH25" s="2" t="s">
        <v>38</v>
      </c>
      <c r="AI25" s="3" t="s">
        <v>199</v>
      </c>
      <c r="AJ25" s="3" t="s">
        <v>79</v>
      </c>
      <c r="AK25" s="2">
        <v>1.0</v>
      </c>
      <c r="AL25" s="2" t="s">
        <v>38</v>
      </c>
      <c r="AM25" s="3" t="s">
        <v>199</v>
      </c>
      <c r="AN25" s="2" t="s">
        <v>128</v>
      </c>
      <c r="AO25" s="2" t="s">
        <v>128</v>
      </c>
      <c r="AP25" s="3" t="s">
        <v>199</v>
      </c>
      <c r="AQ25" s="2" t="s">
        <v>158</v>
      </c>
      <c r="AR25" s="2" t="s">
        <v>135</v>
      </c>
      <c r="AS25" s="3" t="s">
        <v>199</v>
      </c>
      <c r="AT25" s="2" t="s">
        <v>155</v>
      </c>
      <c r="AU25" s="2" t="s">
        <v>135</v>
      </c>
      <c r="AV25" s="3" t="s">
        <v>199</v>
      </c>
      <c r="AW25" s="2" t="s">
        <v>201</v>
      </c>
      <c r="AX25" s="2" t="s">
        <v>201</v>
      </c>
      <c r="AY25" s="3" t="s">
        <v>199</v>
      </c>
      <c r="AZ25" s="2" t="s">
        <v>160</v>
      </c>
      <c r="BA25" s="2" t="s">
        <v>135</v>
      </c>
      <c r="BB25" s="3" t="s">
        <v>199</v>
      </c>
      <c r="BC25" s="2" t="s">
        <v>133</v>
      </c>
      <c r="BD25" s="2" t="s">
        <v>135</v>
      </c>
      <c r="BE25" s="3" t="s">
        <v>199</v>
      </c>
      <c r="BF25" s="2" t="s">
        <v>160</v>
      </c>
      <c r="BG25" s="2" t="s">
        <v>135</v>
      </c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ht="12.75" customHeight="1">
      <c r="A26" s="3" t="s">
        <v>202</v>
      </c>
      <c r="B26" s="3" t="s">
        <v>24</v>
      </c>
      <c r="C26" s="10" t="s">
        <v>25</v>
      </c>
      <c r="D26" s="3" t="s">
        <v>203</v>
      </c>
      <c r="E26" s="11">
        <v>161.0</v>
      </c>
      <c r="F26" s="11" t="s">
        <v>87</v>
      </c>
      <c r="G26" s="12">
        <v>0.45962732919254656</v>
      </c>
      <c r="H26" s="3" t="s">
        <v>203</v>
      </c>
      <c r="I26" s="11">
        <v>14.0</v>
      </c>
      <c r="J26" s="2">
        <v>15.0</v>
      </c>
      <c r="K26" s="3" t="s">
        <v>203</v>
      </c>
      <c r="L26" s="13">
        <v>53.0</v>
      </c>
      <c r="M26" s="14">
        <v>53.0</v>
      </c>
      <c r="N26" s="3" t="s">
        <v>203</v>
      </c>
      <c r="O26" s="3" t="s">
        <v>47</v>
      </c>
      <c r="P26" s="2" t="s">
        <v>40</v>
      </c>
      <c r="Q26" s="2" t="s">
        <v>35</v>
      </c>
      <c r="R26" s="3" t="s">
        <v>203</v>
      </c>
      <c r="S26" s="2" t="s">
        <v>88</v>
      </c>
      <c r="T26" s="2" t="s">
        <v>88</v>
      </c>
      <c r="U26" s="3" t="s">
        <v>203</v>
      </c>
      <c r="V26" s="2" t="s">
        <v>156</v>
      </c>
      <c r="W26" s="2" t="s">
        <v>160</v>
      </c>
      <c r="X26" s="3" t="s">
        <v>203</v>
      </c>
      <c r="Y26" s="3" t="s">
        <v>34</v>
      </c>
      <c r="Z26" s="2"/>
      <c r="AA26" s="2" t="s">
        <v>35</v>
      </c>
      <c r="AB26" s="3" t="s">
        <v>203</v>
      </c>
      <c r="AC26" s="2" t="s">
        <v>204</v>
      </c>
      <c r="AD26" s="2" t="s">
        <v>87</v>
      </c>
      <c r="AE26" s="3" t="s">
        <v>203</v>
      </c>
      <c r="AF26" s="3" t="s">
        <v>37</v>
      </c>
      <c r="AG26" s="2">
        <v>1.0</v>
      </c>
      <c r="AH26" s="2" t="s">
        <v>38</v>
      </c>
      <c r="AI26" s="3" t="s">
        <v>203</v>
      </c>
      <c r="AJ26" s="3" t="s">
        <v>39</v>
      </c>
      <c r="AK26" s="2" t="s">
        <v>40</v>
      </c>
      <c r="AL26" s="2" t="s">
        <v>35</v>
      </c>
      <c r="AM26" s="3" t="s">
        <v>203</v>
      </c>
      <c r="AN26" s="2" t="s">
        <v>108</v>
      </c>
      <c r="AO26" s="2" t="s">
        <v>108</v>
      </c>
      <c r="AP26" s="3" t="s">
        <v>203</v>
      </c>
      <c r="AQ26" s="2" t="s">
        <v>126</v>
      </c>
      <c r="AR26" s="2" t="s">
        <v>87</v>
      </c>
      <c r="AS26" s="3" t="s">
        <v>203</v>
      </c>
      <c r="AT26" s="2" t="s">
        <v>204</v>
      </c>
      <c r="AU26" s="2" t="s">
        <v>87</v>
      </c>
      <c r="AV26" s="3" t="s">
        <v>203</v>
      </c>
      <c r="AW26" s="2" t="s">
        <v>89</v>
      </c>
      <c r="AX26" s="2" t="s">
        <v>90</v>
      </c>
      <c r="AY26" s="3" t="s">
        <v>203</v>
      </c>
      <c r="AZ26" s="2" t="s">
        <v>112</v>
      </c>
      <c r="BA26" s="2" t="s">
        <v>87</v>
      </c>
      <c r="BB26" s="3" t="s">
        <v>203</v>
      </c>
      <c r="BC26" s="2" t="s">
        <v>204</v>
      </c>
      <c r="BD26" s="2" t="s">
        <v>87</v>
      </c>
      <c r="BE26" s="3" t="s">
        <v>203</v>
      </c>
      <c r="BF26" s="2" t="s">
        <v>76</v>
      </c>
      <c r="BG26" s="2" t="s">
        <v>87</v>
      </c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ht="12.75" customHeight="1">
      <c r="A27" s="3" t="s">
        <v>205</v>
      </c>
      <c r="B27" s="3" t="s">
        <v>24</v>
      </c>
      <c r="C27" s="10" t="s">
        <v>25</v>
      </c>
      <c r="D27" s="3" t="s">
        <v>206</v>
      </c>
      <c r="E27" s="11">
        <v>146.0</v>
      </c>
      <c r="F27" s="11" t="s">
        <v>207</v>
      </c>
      <c r="G27" s="12">
        <v>0.6917808219178082</v>
      </c>
      <c r="H27" s="3" t="s">
        <v>206</v>
      </c>
      <c r="I27" s="11">
        <v>15.0</v>
      </c>
      <c r="J27" s="2">
        <v>15.0</v>
      </c>
      <c r="K27" s="3" t="s">
        <v>206</v>
      </c>
      <c r="L27" s="11">
        <v>53.0</v>
      </c>
      <c r="M27" s="14">
        <v>53.0</v>
      </c>
      <c r="N27" s="3" t="s">
        <v>206</v>
      </c>
      <c r="O27" s="3" t="s">
        <v>28</v>
      </c>
      <c r="P27" s="2">
        <v>3.0</v>
      </c>
      <c r="Q27" s="2" t="s">
        <v>29</v>
      </c>
      <c r="R27" s="3" t="s">
        <v>206</v>
      </c>
      <c r="S27" s="2" t="s">
        <v>208</v>
      </c>
      <c r="T27" s="2" t="s">
        <v>130</v>
      </c>
      <c r="U27" s="3" t="s">
        <v>206</v>
      </c>
      <c r="V27" s="2" t="s">
        <v>184</v>
      </c>
      <c r="W27" s="2" t="s">
        <v>97</v>
      </c>
      <c r="X27" s="3" t="s">
        <v>206</v>
      </c>
      <c r="Y27" s="3" t="s">
        <v>34</v>
      </c>
      <c r="Z27" s="2"/>
      <c r="AA27" s="2" t="s">
        <v>35</v>
      </c>
      <c r="AB27" s="3" t="s">
        <v>206</v>
      </c>
      <c r="AC27" s="2" t="s">
        <v>209</v>
      </c>
      <c r="AD27" s="2" t="s">
        <v>207</v>
      </c>
      <c r="AE27" s="3" t="s">
        <v>206</v>
      </c>
      <c r="AF27" s="3" t="s">
        <v>37</v>
      </c>
      <c r="AG27" s="2">
        <v>4.0</v>
      </c>
      <c r="AH27" s="2" t="s">
        <v>67</v>
      </c>
      <c r="AI27" s="3" t="s">
        <v>206</v>
      </c>
      <c r="AJ27" s="3" t="s">
        <v>39</v>
      </c>
      <c r="AK27" s="2" t="s">
        <v>40</v>
      </c>
      <c r="AL27" s="2" t="s">
        <v>35</v>
      </c>
      <c r="AM27" s="3" t="s">
        <v>206</v>
      </c>
      <c r="AN27" s="2" t="s">
        <v>49</v>
      </c>
      <c r="AO27" s="2" t="s">
        <v>49</v>
      </c>
      <c r="AP27" s="3" t="s">
        <v>206</v>
      </c>
      <c r="AQ27" s="2" t="s">
        <v>111</v>
      </c>
      <c r="AR27" s="2" t="s">
        <v>207</v>
      </c>
      <c r="AS27" s="3" t="s">
        <v>206</v>
      </c>
      <c r="AT27" s="2" t="s">
        <v>210</v>
      </c>
      <c r="AU27" s="2" t="s">
        <v>207</v>
      </c>
      <c r="AV27" s="3" t="s">
        <v>206</v>
      </c>
      <c r="AW27" s="2" t="s">
        <v>78</v>
      </c>
      <c r="AX27" s="2" t="s">
        <v>78</v>
      </c>
      <c r="AY27" s="3" t="s">
        <v>206</v>
      </c>
      <c r="AZ27" s="2" t="s">
        <v>210</v>
      </c>
      <c r="BA27" s="2" t="s">
        <v>207</v>
      </c>
      <c r="BB27" s="3" t="s">
        <v>206</v>
      </c>
      <c r="BC27" s="2" t="s">
        <v>177</v>
      </c>
      <c r="BD27" s="2" t="s">
        <v>207</v>
      </c>
      <c r="BE27" s="3" t="s">
        <v>206</v>
      </c>
      <c r="BF27" s="2" t="s">
        <v>111</v>
      </c>
      <c r="BG27" s="2" t="s">
        <v>207</v>
      </c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ht="12.75" customHeight="1">
      <c r="A28" s="3" t="s">
        <v>211</v>
      </c>
      <c r="B28" s="3" t="s">
        <v>24</v>
      </c>
      <c r="C28" s="10" t="s">
        <v>25</v>
      </c>
      <c r="D28" s="3" t="s">
        <v>212</v>
      </c>
      <c r="E28" s="11">
        <v>224.0</v>
      </c>
      <c r="F28" s="11" t="s">
        <v>71</v>
      </c>
      <c r="G28" s="12">
        <v>0.48660714285714285</v>
      </c>
      <c r="H28" s="3" t="s">
        <v>212</v>
      </c>
      <c r="I28" s="11">
        <v>15.0</v>
      </c>
      <c r="J28" s="2">
        <v>15.0</v>
      </c>
      <c r="K28" s="3" t="s">
        <v>212</v>
      </c>
      <c r="L28" s="11">
        <v>52.0</v>
      </c>
      <c r="M28" s="14">
        <v>53.0</v>
      </c>
      <c r="N28" s="3" t="s">
        <v>212</v>
      </c>
      <c r="O28" s="3" t="s">
        <v>28</v>
      </c>
      <c r="P28" s="2">
        <v>3.0</v>
      </c>
      <c r="Q28" s="2" t="s">
        <v>29</v>
      </c>
      <c r="R28" s="3" t="s">
        <v>212</v>
      </c>
      <c r="S28" s="2" t="s">
        <v>83</v>
      </c>
      <c r="T28" s="2" t="s">
        <v>196</v>
      </c>
      <c r="U28" s="3" t="s">
        <v>212</v>
      </c>
      <c r="V28" s="2" t="s">
        <v>130</v>
      </c>
      <c r="W28" s="2" t="s">
        <v>84</v>
      </c>
      <c r="X28" s="3" t="s">
        <v>212</v>
      </c>
      <c r="Y28" s="3" t="s">
        <v>34</v>
      </c>
      <c r="Z28" s="2"/>
      <c r="AA28" s="2" t="s">
        <v>35</v>
      </c>
      <c r="AB28" s="3" t="s">
        <v>212</v>
      </c>
      <c r="AC28" s="2" t="s">
        <v>213</v>
      </c>
      <c r="AD28" s="2" t="s">
        <v>71</v>
      </c>
      <c r="AE28" s="3" t="s">
        <v>212</v>
      </c>
      <c r="AF28" s="3" t="s">
        <v>37</v>
      </c>
      <c r="AG28" s="2">
        <v>3.0</v>
      </c>
      <c r="AH28" s="2" t="s">
        <v>80</v>
      </c>
      <c r="AI28" s="3" t="s">
        <v>212</v>
      </c>
      <c r="AJ28" s="3" t="s">
        <v>39</v>
      </c>
      <c r="AK28" s="2" t="s">
        <v>40</v>
      </c>
      <c r="AL28" s="2" t="s">
        <v>35</v>
      </c>
      <c r="AM28" s="3" t="s">
        <v>212</v>
      </c>
      <c r="AN28" s="2" t="s">
        <v>113</v>
      </c>
      <c r="AO28" s="2" t="s">
        <v>195</v>
      </c>
      <c r="AP28" s="3" t="s">
        <v>212</v>
      </c>
      <c r="AQ28" s="2" t="s">
        <v>65</v>
      </c>
      <c r="AR28" s="2" t="s">
        <v>71</v>
      </c>
      <c r="AS28" s="3" t="s">
        <v>212</v>
      </c>
      <c r="AT28" s="2" t="s">
        <v>70</v>
      </c>
      <c r="AU28" s="2" t="s">
        <v>71</v>
      </c>
      <c r="AV28" s="3" t="s">
        <v>212</v>
      </c>
      <c r="AW28" s="2" t="s">
        <v>112</v>
      </c>
      <c r="AX28" s="2" t="s">
        <v>87</v>
      </c>
      <c r="AY28" s="3" t="s">
        <v>212</v>
      </c>
      <c r="AZ28" s="2" t="s">
        <v>65</v>
      </c>
      <c r="BA28" s="2" t="s">
        <v>71</v>
      </c>
      <c r="BB28" s="3" t="s">
        <v>212</v>
      </c>
      <c r="BC28" s="2" t="s">
        <v>70</v>
      </c>
      <c r="BD28" s="2" t="s">
        <v>71</v>
      </c>
      <c r="BE28" s="3" t="s">
        <v>212</v>
      </c>
      <c r="BF28" s="2" t="s">
        <v>213</v>
      </c>
      <c r="BG28" s="2" t="s">
        <v>71</v>
      </c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ht="12.75" customHeight="1">
      <c r="A29" s="3" t="s">
        <v>214</v>
      </c>
      <c r="B29" s="3" t="s">
        <v>24</v>
      </c>
      <c r="C29" s="10" t="s">
        <v>25</v>
      </c>
      <c r="D29" s="3" t="s">
        <v>215</v>
      </c>
      <c r="E29" s="11">
        <v>270.0</v>
      </c>
      <c r="F29" s="11" t="s">
        <v>121</v>
      </c>
      <c r="G29" s="12">
        <v>0.5259259259259259</v>
      </c>
      <c r="H29" s="3" t="s">
        <v>215</v>
      </c>
      <c r="I29" s="11">
        <v>15.0</v>
      </c>
      <c r="J29" s="2">
        <v>15.0</v>
      </c>
      <c r="K29" s="3" t="s">
        <v>215</v>
      </c>
      <c r="L29" s="13">
        <v>53.0</v>
      </c>
      <c r="M29" s="14">
        <v>53.0</v>
      </c>
      <c r="N29" s="3" t="s">
        <v>215</v>
      </c>
      <c r="O29" s="3" t="s">
        <v>47</v>
      </c>
      <c r="P29" s="2" t="s">
        <v>40</v>
      </c>
      <c r="Q29" s="2" t="s">
        <v>35</v>
      </c>
      <c r="R29" s="3" t="s">
        <v>215</v>
      </c>
      <c r="S29" s="2" t="s">
        <v>216</v>
      </c>
      <c r="T29" s="2" t="s">
        <v>216</v>
      </c>
      <c r="U29" s="3" t="s">
        <v>215</v>
      </c>
      <c r="V29" s="2" t="s">
        <v>168</v>
      </c>
      <c r="W29" s="2" t="s">
        <v>168</v>
      </c>
      <c r="X29" s="3" t="s">
        <v>215</v>
      </c>
      <c r="Y29" s="3" t="s">
        <v>34</v>
      </c>
      <c r="Z29" s="2"/>
      <c r="AA29" s="2" t="s">
        <v>35</v>
      </c>
      <c r="AB29" s="3" t="s">
        <v>215</v>
      </c>
      <c r="AC29" s="2" t="s">
        <v>120</v>
      </c>
      <c r="AD29" s="2" t="s">
        <v>121</v>
      </c>
      <c r="AE29" s="3" t="s">
        <v>215</v>
      </c>
      <c r="AF29" s="3" t="s">
        <v>37</v>
      </c>
      <c r="AG29" s="2">
        <v>1.0</v>
      </c>
      <c r="AH29" s="2" t="s">
        <v>38</v>
      </c>
      <c r="AI29" s="3" t="s">
        <v>215</v>
      </c>
      <c r="AJ29" s="3" t="s">
        <v>39</v>
      </c>
      <c r="AK29" s="2" t="s">
        <v>40</v>
      </c>
      <c r="AL29" s="2" t="s">
        <v>35</v>
      </c>
      <c r="AM29" s="3" t="s">
        <v>215</v>
      </c>
      <c r="AN29" s="2" t="s">
        <v>217</v>
      </c>
      <c r="AO29" s="2" t="s">
        <v>217</v>
      </c>
      <c r="AP29" s="3" t="s">
        <v>215</v>
      </c>
      <c r="AQ29" s="2" t="s">
        <v>121</v>
      </c>
      <c r="AR29" s="2" t="s">
        <v>121</v>
      </c>
      <c r="AS29" s="3" t="s">
        <v>215</v>
      </c>
      <c r="AT29" s="2" t="s">
        <v>121</v>
      </c>
      <c r="AU29" s="2" t="s">
        <v>121</v>
      </c>
      <c r="AV29" s="3" t="s">
        <v>215</v>
      </c>
      <c r="AW29" s="2" t="s">
        <v>66</v>
      </c>
      <c r="AX29" s="2" t="s">
        <v>69</v>
      </c>
      <c r="AY29" s="3" t="s">
        <v>215</v>
      </c>
      <c r="AZ29" s="2" t="s">
        <v>121</v>
      </c>
      <c r="BA29" s="2" t="s">
        <v>121</v>
      </c>
      <c r="BB29" s="3" t="s">
        <v>215</v>
      </c>
      <c r="BC29" s="2" t="s">
        <v>146</v>
      </c>
      <c r="BD29" s="2" t="s">
        <v>121</v>
      </c>
      <c r="BE29" s="3" t="s">
        <v>215</v>
      </c>
      <c r="BF29" s="2" t="s">
        <v>121</v>
      </c>
      <c r="BG29" s="2" t="s">
        <v>121</v>
      </c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ht="12.75" customHeight="1">
      <c r="A30" s="15"/>
      <c r="B30" s="1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ht="12.75" customHeight="1">
      <c r="A31" s="15"/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ht="12.75" customHeight="1">
      <c r="A32" s="15"/>
      <c r="B32" s="15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ht="12.75" customHeight="1">
      <c r="A33" s="15"/>
      <c r="B33" s="15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ht="12.75" customHeight="1">
      <c r="A34" s="15"/>
      <c r="B34" s="15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ht="12.75" customHeight="1">
      <c r="A35" s="15"/>
      <c r="B35" s="15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ht="12.75" customHeight="1">
      <c r="A36" s="15"/>
      <c r="B36" s="15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ht="12.75" customHeight="1">
      <c r="A37" s="15"/>
      <c r="B37" s="15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ht="12.75" customHeight="1">
      <c r="A38" s="15"/>
      <c r="B38" s="15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ht="12.75" customHeight="1">
      <c r="A39" s="15"/>
      <c r="B39" s="15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ht="12.75" customHeight="1">
      <c r="A40" s="15"/>
      <c r="B40" s="1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ht="12.75" customHeight="1">
      <c r="A41" s="15"/>
      <c r="B41" s="15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ht="12.75" customHeight="1">
      <c r="A42" s="15"/>
      <c r="B42" s="15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ht="12.75" customHeight="1">
      <c r="A43" s="15"/>
      <c r="B43" s="15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ht="12.75" customHeight="1">
      <c r="A44" s="15"/>
      <c r="B44" s="15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ht="12.75" customHeight="1">
      <c r="A45" s="15"/>
      <c r="B45" s="1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ht="12.75" customHeight="1">
      <c r="A46" s="15"/>
      <c r="B46" s="1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ht="12.75" customHeight="1">
      <c r="A47" s="15"/>
      <c r="B47" s="15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ht="12.75" customHeight="1">
      <c r="A48" s="15"/>
      <c r="B48" s="1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ht="12.75" customHeight="1">
      <c r="A49" s="15"/>
      <c r="B49" s="1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ht="12.75" customHeight="1">
      <c r="A50" s="15"/>
      <c r="B50" s="1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ht="12.75" customHeight="1">
      <c r="A51" s="15"/>
      <c r="B51" s="1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ht="12.75" customHeight="1">
      <c r="A52" s="15"/>
      <c r="B52" s="1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ht="12.75" customHeight="1">
      <c r="A53" s="15"/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ht="12.75" customHeight="1">
      <c r="A54" s="15"/>
      <c r="B54" s="1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ht="12.75" customHeight="1">
      <c r="A55" s="15"/>
      <c r="B55" s="1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ht="12.75" customHeight="1">
      <c r="A56" s="15"/>
      <c r="B56" s="1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ht="12.75" customHeight="1">
      <c r="A57" s="15"/>
      <c r="B57" s="15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ht="12.75" customHeight="1">
      <c r="A58" s="15"/>
      <c r="B58" s="15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ht="12.75" customHeight="1">
      <c r="A59" s="15"/>
      <c r="B59" s="1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ht="12.75" customHeight="1">
      <c r="A60" s="15"/>
      <c r="B60" s="15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ht="12.75" customHeight="1">
      <c r="A61" s="15"/>
      <c r="B61" s="1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ht="12.75" customHeight="1">
      <c r="A62" s="15"/>
      <c r="B62" s="15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ht="12.75" customHeight="1">
      <c r="A63" s="15"/>
      <c r="B63" s="1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ht="12.75" customHeight="1">
      <c r="A64" s="15"/>
      <c r="B64" s="1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ht="12.75" customHeight="1">
      <c r="A65" s="15"/>
      <c r="B65" s="1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ht="12.75" customHeight="1">
      <c r="A66" s="15"/>
      <c r="B66" s="1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ht="12.75" customHeight="1">
      <c r="A67" s="15"/>
      <c r="B67" s="1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ht="12.75" customHeight="1">
      <c r="A68" s="15"/>
      <c r="B68" s="15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ht="12.75" customHeight="1">
      <c r="A69" s="15"/>
      <c r="B69" s="1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ht="12.75" customHeight="1">
      <c r="A70" s="15"/>
      <c r="B70" s="15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ht="12.75" customHeight="1">
      <c r="A71" s="15"/>
      <c r="B71" s="15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ht="12.75" customHeight="1">
      <c r="A72" s="15"/>
      <c r="B72" s="1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ht="12.75" customHeight="1">
      <c r="A73" s="15"/>
      <c r="B73" s="15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ht="12.75" customHeight="1">
      <c r="A74" s="15"/>
      <c r="B74" s="15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ht="12.75" customHeight="1">
      <c r="A75" s="15"/>
      <c r="B75" s="15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ht="12.75" customHeight="1">
      <c r="A76" s="15"/>
      <c r="B76" s="15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ht="12.75" customHeight="1">
      <c r="A77" s="15"/>
      <c r="B77" s="15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ht="12.75" customHeight="1">
      <c r="A78" s="15"/>
      <c r="B78" s="15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ht="12.75" customHeight="1">
      <c r="A79" s="15"/>
      <c r="B79" s="1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ht="12.75" customHeight="1">
      <c r="A80" s="15"/>
      <c r="B80" s="15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ht="12.75" customHeight="1">
      <c r="A81" s="15"/>
      <c r="B81" s="1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ht="12.75" customHeight="1">
      <c r="A82" s="15"/>
      <c r="B82" s="1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ht="12.75" customHeight="1">
      <c r="A83" s="15"/>
      <c r="B83" s="15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ht="12.75" customHeight="1">
      <c r="A84" s="15"/>
      <c r="B84" s="1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ht="12.75" customHeight="1">
      <c r="A85" s="15"/>
      <c r="B85" s="15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</row>
    <row r="86" ht="12.75" customHeight="1">
      <c r="A86" s="15"/>
      <c r="B86" s="1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</row>
    <row r="87" ht="12.75" customHeight="1">
      <c r="A87" s="15"/>
      <c r="B87" s="15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</row>
    <row r="88" ht="12.75" customHeight="1">
      <c r="A88" s="15"/>
      <c r="B88" s="15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</row>
    <row r="89" ht="12.75" customHeight="1">
      <c r="A89" s="15"/>
      <c r="B89" s="15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</row>
    <row r="90" ht="12.75" customHeight="1">
      <c r="A90" s="15"/>
      <c r="B90" s="1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</row>
    <row r="91" ht="12.75" customHeight="1">
      <c r="A91" s="15"/>
      <c r="B91" s="15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</row>
    <row r="92" ht="12.75" customHeight="1">
      <c r="A92" s="15"/>
      <c r="B92" s="15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</row>
    <row r="93" ht="12.75" customHeight="1">
      <c r="A93" s="15"/>
      <c r="B93" s="15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</row>
    <row r="94" ht="12.75" customHeight="1">
      <c r="A94" s="15"/>
      <c r="B94" s="15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</row>
    <row r="95" ht="12.75" customHeight="1">
      <c r="A95" s="15"/>
      <c r="B95" s="15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</row>
    <row r="96" ht="12.75" customHeight="1">
      <c r="A96" s="15"/>
      <c r="B96" s="15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</row>
    <row r="97" ht="12.75" customHeight="1">
      <c r="A97" s="15"/>
      <c r="B97" s="15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</row>
    <row r="98" ht="12.75" customHeight="1">
      <c r="A98" s="15"/>
      <c r="B98" s="15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</row>
    <row r="99" ht="12.75" customHeight="1">
      <c r="A99" s="15"/>
      <c r="B99" s="15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</row>
    <row r="100" ht="12.75" customHeight="1">
      <c r="A100" s="15"/>
      <c r="B100" s="15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</row>
    <row r="101" ht="12.75" customHeight="1">
      <c r="A101" s="15"/>
      <c r="B101" s="15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</row>
    <row r="102" ht="12.75" customHeight="1">
      <c r="A102" s="15"/>
      <c r="B102" s="15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</row>
    <row r="103" ht="12.75" customHeight="1">
      <c r="A103" s="15"/>
      <c r="B103" s="15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</row>
    <row r="104" ht="12.75" customHeight="1">
      <c r="A104" s="15"/>
      <c r="B104" s="15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</row>
    <row r="105" ht="12.75" customHeight="1">
      <c r="A105" s="15"/>
      <c r="B105" s="15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</row>
    <row r="106" ht="12.75" customHeight="1">
      <c r="A106" s="15"/>
      <c r="B106" s="15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ht="12.75" customHeight="1">
      <c r="A107" s="15"/>
      <c r="B107" s="15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ht="12.75" customHeight="1">
      <c r="A108" s="15"/>
      <c r="B108" s="15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ht="12.75" customHeight="1">
      <c r="A109" s="15"/>
      <c r="B109" s="15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</row>
    <row r="110" ht="12.75" customHeight="1">
      <c r="A110" s="15"/>
      <c r="B110" s="15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</row>
    <row r="111" ht="12.75" customHeight="1">
      <c r="A111" s="15"/>
      <c r="B111" s="15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</row>
    <row r="112" ht="12.75" customHeight="1">
      <c r="A112" s="15"/>
      <c r="B112" s="15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</row>
    <row r="113" ht="12.75" customHeight="1">
      <c r="A113" s="15"/>
      <c r="B113" s="15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</row>
    <row r="114" ht="12.75" customHeight="1">
      <c r="A114" s="15"/>
      <c r="B114" s="15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</row>
    <row r="115" ht="12.75" customHeight="1">
      <c r="A115" s="15"/>
      <c r="B115" s="15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</row>
    <row r="116" ht="12.75" customHeight="1">
      <c r="A116" s="15"/>
      <c r="B116" s="15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</row>
    <row r="117" ht="12.75" customHeight="1">
      <c r="A117" s="15"/>
      <c r="B117" s="15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</row>
    <row r="118" ht="12.75" customHeight="1">
      <c r="A118" s="15"/>
      <c r="B118" s="15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</row>
    <row r="119" ht="12.75" customHeight="1">
      <c r="A119" s="15"/>
      <c r="B119" s="15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</row>
    <row r="120" ht="12.75" customHeight="1">
      <c r="A120" s="15"/>
      <c r="B120" s="15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</row>
    <row r="121" ht="12.75" customHeight="1">
      <c r="A121" s="15"/>
      <c r="B121" s="15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</row>
    <row r="122" ht="12.75" customHeight="1">
      <c r="A122" s="15"/>
      <c r="B122" s="15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</row>
    <row r="123" ht="12.75" customHeight="1">
      <c r="A123" s="15"/>
      <c r="B123" s="15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</row>
    <row r="124" ht="12.75" customHeight="1">
      <c r="A124" s="15"/>
      <c r="B124" s="15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</row>
    <row r="125" ht="12.75" customHeight="1">
      <c r="A125" s="15"/>
      <c r="B125" s="15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</row>
    <row r="126" ht="12.75" customHeight="1">
      <c r="A126" s="15"/>
      <c r="B126" s="15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</row>
    <row r="127" ht="12.75" customHeight="1">
      <c r="A127" s="15"/>
      <c r="B127" s="15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</row>
    <row r="128" ht="12.75" customHeight="1">
      <c r="A128" s="15"/>
      <c r="B128" s="15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</row>
    <row r="129" ht="12.75" customHeight="1">
      <c r="A129" s="15"/>
      <c r="B129" s="15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</row>
    <row r="130" ht="12.75" customHeight="1">
      <c r="A130" s="15"/>
      <c r="B130" s="15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</row>
    <row r="131" ht="12.75" customHeight="1">
      <c r="A131" s="15"/>
      <c r="B131" s="15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</row>
    <row r="132" ht="12.75" customHeight="1">
      <c r="A132" s="15"/>
      <c r="B132" s="15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</row>
    <row r="133" ht="12.75" customHeight="1">
      <c r="A133" s="15"/>
      <c r="B133" s="15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</row>
    <row r="134" ht="12.75" customHeight="1">
      <c r="A134" s="15"/>
      <c r="B134" s="15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</row>
    <row r="135" ht="12.75" customHeight="1">
      <c r="A135" s="15"/>
      <c r="B135" s="15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</row>
    <row r="136" ht="12.75" customHeight="1">
      <c r="A136" s="15"/>
      <c r="B136" s="15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</row>
    <row r="137" ht="12.75" customHeight="1">
      <c r="A137" s="15"/>
      <c r="B137" s="15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</row>
    <row r="138" ht="12.75" customHeight="1">
      <c r="A138" s="15"/>
      <c r="B138" s="15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</row>
    <row r="139" ht="12.75" customHeight="1">
      <c r="A139" s="15"/>
      <c r="B139" s="15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</row>
    <row r="140" ht="12.75" customHeight="1">
      <c r="A140" s="15"/>
      <c r="B140" s="15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</row>
    <row r="141" ht="12.75" customHeight="1">
      <c r="A141" s="15"/>
      <c r="B141" s="15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</row>
    <row r="142" ht="12.75" customHeight="1">
      <c r="A142" s="15"/>
      <c r="B142" s="15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</row>
    <row r="143" ht="12.75" customHeight="1">
      <c r="A143" s="15"/>
      <c r="B143" s="15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</row>
    <row r="144" ht="12.75" customHeight="1">
      <c r="A144" s="15"/>
      <c r="B144" s="15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</row>
    <row r="145" ht="12.75" customHeight="1">
      <c r="A145" s="15"/>
      <c r="B145" s="15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</row>
    <row r="146" ht="12.75" customHeight="1">
      <c r="A146" s="15"/>
      <c r="B146" s="15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</row>
    <row r="147" ht="12.75" customHeight="1">
      <c r="A147" s="15"/>
      <c r="B147" s="15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</row>
    <row r="148" ht="12.75" customHeight="1">
      <c r="A148" s="15"/>
      <c r="B148" s="15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</row>
    <row r="149" ht="12.75" customHeight="1">
      <c r="A149" s="15"/>
      <c r="B149" s="15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</row>
    <row r="150" ht="12.75" customHeight="1">
      <c r="A150" s="15"/>
      <c r="B150" s="15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</row>
    <row r="151" ht="12.75" customHeight="1">
      <c r="A151" s="15"/>
      <c r="B151" s="15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</row>
    <row r="152" ht="12.75" customHeight="1">
      <c r="A152" s="15"/>
      <c r="B152" s="15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</row>
    <row r="153" ht="12.75" customHeight="1">
      <c r="A153" s="15"/>
      <c r="B153" s="15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</row>
    <row r="154" ht="12.75" customHeight="1">
      <c r="A154" s="15"/>
      <c r="B154" s="15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</row>
    <row r="155" ht="12.75" customHeight="1">
      <c r="A155" s="15"/>
      <c r="B155" s="15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</row>
    <row r="156" ht="12.75" customHeight="1">
      <c r="A156" s="15"/>
      <c r="B156" s="15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</row>
    <row r="157" ht="12.75" customHeight="1">
      <c r="A157" s="15"/>
      <c r="B157" s="15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</row>
    <row r="158" ht="12.75" customHeight="1">
      <c r="A158" s="15"/>
      <c r="B158" s="15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</row>
    <row r="159" ht="12.75" customHeight="1">
      <c r="A159" s="15"/>
      <c r="B159" s="15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</row>
    <row r="160" ht="12.75" customHeight="1">
      <c r="A160" s="15"/>
      <c r="B160" s="15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</row>
    <row r="161" ht="12.75" customHeight="1">
      <c r="A161" s="15"/>
      <c r="B161" s="15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</row>
    <row r="162" ht="12.75" customHeight="1">
      <c r="A162" s="15"/>
      <c r="B162" s="15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</row>
    <row r="163" ht="12.75" customHeight="1">
      <c r="A163" s="15"/>
      <c r="B163" s="15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</row>
    <row r="164" ht="12.75" customHeight="1">
      <c r="A164" s="15"/>
      <c r="B164" s="15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</row>
    <row r="165" ht="12.75" customHeight="1">
      <c r="A165" s="15"/>
      <c r="B165" s="15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</row>
    <row r="166" ht="12.75" customHeight="1">
      <c r="A166" s="15"/>
      <c r="B166" s="15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</row>
    <row r="167" ht="12.75" customHeight="1">
      <c r="A167" s="15"/>
      <c r="B167" s="15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</row>
    <row r="168" ht="12.75" customHeight="1">
      <c r="A168" s="15"/>
      <c r="B168" s="15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</row>
    <row r="169" ht="12.75" customHeight="1">
      <c r="A169" s="15"/>
      <c r="B169" s="15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</row>
    <row r="170" ht="12.75" customHeight="1">
      <c r="A170" s="15"/>
      <c r="B170" s="15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</row>
    <row r="171" ht="12.75" customHeight="1">
      <c r="A171" s="15"/>
      <c r="B171" s="15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</row>
    <row r="172" ht="12.75" customHeight="1">
      <c r="A172" s="15"/>
      <c r="B172" s="15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</row>
    <row r="173" ht="12.75" customHeight="1">
      <c r="A173" s="15"/>
      <c r="B173" s="15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</row>
    <row r="174" ht="12.75" customHeight="1">
      <c r="A174" s="15"/>
      <c r="B174" s="15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</row>
    <row r="175" ht="12.75" customHeight="1">
      <c r="A175" s="15"/>
      <c r="B175" s="15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</row>
    <row r="176" ht="12.75" customHeight="1">
      <c r="A176" s="15"/>
      <c r="B176" s="15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</row>
    <row r="177" ht="12.75" customHeight="1">
      <c r="A177" s="15"/>
      <c r="B177" s="15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</row>
    <row r="178" ht="12.75" customHeight="1">
      <c r="A178" s="15"/>
      <c r="B178" s="15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</row>
    <row r="179" ht="12.75" customHeight="1">
      <c r="A179" s="15"/>
      <c r="B179" s="15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</row>
    <row r="180" ht="12.75" customHeight="1">
      <c r="A180" s="15"/>
      <c r="B180" s="15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</row>
    <row r="181" ht="12.75" customHeight="1">
      <c r="A181" s="15"/>
      <c r="B181" s="15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</row>
    <row r="182" ht="12.75" customHeight="1">
      <c r="A182" s="15"/>
      <c r="B182" s="15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</row>
    <row r="183" ht="12.75" customHeight="1">
      <c r="A183" s="15"/>
      <c r="B183" s="15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</row>
    <row r="184" ht="12.75" customHeight="1">
      <c r="A184" s="15"/>
      <c r="B184" s="15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</row>
    <row r="185" ht="12.75" customHeight="1">
      <c r="A185" s="15"/>
      <c r="B185" s="15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</row>
    <row r="186" ht="12.75" customHeight="1">
      <c r="A186" s="15"/>
      <c r="B186" s="15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</row>
    <row r="187" ht="12.75" customHeight="1">
      <c r="A187" s="15"/>
      <c r="B187" s="15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</row>
    <row r="188" ht="12.75" customHeight="1">
      <c r="A188" s="15"/>
      <c r="B188" s="15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</row>
    <row r="189" ht="12.75" customHeight="1">
      <c r="A189" s="15"/>
      <c r="B189" s="15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</row>
    <row r="190" ht="12.75" customHeight="1">
      <c r="A190" s="15"/>
      <c r="B190" s="15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</row>
    <row r="191" ht="12.75" customHeight="1">
      <c r="A191" s="15"/>
      <c r="B191" s="15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</row>
    <row r="192" ht="12.75" customHeight="1">
      <c r="A192" s="15"/>
      <c r="B192" s="15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</row>
    <row r="193" ht="12.75" customHeight="1">
      <c r="A193" s="15"/>
      <c r="B193" s="15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</row>
    <row r="194" ht="12.75" customHeight="1">
      <c r="A194" s="15"/>
      <c r="B194" s="15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</row>
    <row r="195" ht="12.75" customHeight="1">
      <c r="A195" s="15"/>
      <c r="B195" s="15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</row>
    <row r="196" ht="12.75" customHeight="1">
      <c r="A196" s="15"/>
      <c r="B196" s="15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</row>
    <row r="197" ht="12.75" customHeight="1">
      <c r="A197" s="15"/>
      <c r="B197" s="15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</row>
    <row r="198" ht="12.75" customHeight="1">
      <c r="A198" s="15"/>
      <c r="B198" s="15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</row>
    <row r="199" ht="12.75" customHeight="1">
      <c r="A199" s="15"/>
      <c r="B199" s="15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</row>
    <row r="200" ht="12.75" customHeight="1">
      <c r="A200" s="15"/>
      <c r="B200" s="15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</row>
    <row r="201" ht="12.75" customHeight="1">
      <c r="A201" s="15"/>
      <c r="B201" s="15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</row>
    <row r="202" ht="12.75" customHeight="1">
      <c r="A202" s="15"/>
      <c r="B202" s="15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</row>
    <row r="203" ht="12.75" customHeight="1">
      <c r="A203" s="15"/>
      <c r="B203" s="15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</row>
    <row r="204" ht="12.75" customHeight="1">
      <c r="A204" s="15"/>
      <c r="B204" s="15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</row>
    <row r="205" ht="12.75" customHeight="1">
      <c r="A205" s="15"/>
      <c r="B205" s="15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</row>
    <row r="206" ht="12.75" customHeight="1">
      <c r="A206" s="15"/>
      <c r="B206" s="15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</row>
    <row r="207" ht="12.75" customHeight="1">
      <c r="A207" s="15"/>
      <c r="B207" s="15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</row>
    <row r="208" ht="12.75" customHeight="1">
      <c r="A208" s="15"/>
      <c r="B208" s="15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</row>
    <row r="209" ht="12.75" customHeight="1">
      <c r="A209" s="15"/>
      <c r="B209" s="15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</row>
    <row r="210" ht="12.75" customHeight="1">
      <c r="A210" s="15"/>
      <c r="B210" s="15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</row>
    <row r="211" ht="12.75" customHeight="1">
      <c r="A211" s="15"/>
      <c r="B211" s="15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</row>
    <row r="212" ht="12.75" customHeight="1">
      <c r="A212" s="15"/>
      <c r="B212" s="15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</row>
    <row r="213" ht="12.75" customHeight="1">
      <c r="A213" s="15"/>
      <c r="B213" s="15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</row>
    <row r="214" ht="12.75" customHeight="1">
      <c r="A214" s="15"/>
      <c r="B214" s="15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</row>
    <row r="215" ht="12.75" customHeight="1">
      <c r="A215" s="15"/>
      <c r="B215" s="15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</row>
    <row r="216" ht="12.75" customHeight="1">
      <c r="A216" s="15"/>
      <c r="B216" s="15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</row>
    <row r="217" ht="12.75" customHeight="1">
      <c r="A217" s="15"/>
      <c r="B217" s="15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</row>
    <row r="218" ht="12.75" customHeight="1">
      <c r="A218" s="15"/>
      <c r="B218" s="15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</row>
    <row r="219" ht="12.75" customHeight="1">
      <c r="A219" s="15"/>
      <c r="B219" s="15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</row>
    <row r="220" ht="12.75" customHeight="1">
      <c r="A220" s="15"/>
      <c r="B220" s="15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</row>
    <row r="221" ht="12.75" customHeight="1">
      <c r="A221" s="15"/>
      <c r="B221" s="15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</row>
    <row r="222" ht="12.75" customHeight="1">
      <c r="A222" s="15"/>
      <c r="B222" s="15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</row>
    <row r="223" ht="12.75" customHeight="1">
      <c r="A223" s="15"/>
      <c r="B223" s="15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</row>
    <row r="224" ht="12.75" customHeight="1">
      <c r="A224" s="15"/>
      <c r="B224" s="15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</row>
    <row r="225" ht="12.75" customHeight="1">
      <c r="A225" s="15"/>
      <c r="B225" s="15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</row>
    <row r="226" ht="12.75" customHeight="1">
      <c r="A226" s="15"/>
      <c r="B226" s="15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</row>
    <row r="227" ht="12.75" customHeight="1">
      <c r="A227" s="15"/>
      <c r="B227" s="15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</row>
    <row r="228" ht="12.75" customHeight="1">
      <c r="A228" s="15"/>
      <c r="B228" s="15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</row>
    <row r="229" ht="12.75" customHeight="1">
      <c r="A229" s="15"/>
      <c r="B229" s="15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</row>
  </sheetData>
  <autoFilter ref="$A$1:$BZ$29"/>
  <mergeCells count="20">
    <mergeCell ref="I1:J1"/>
    <mergeCell ref="L1:M1"/>
    <mergeCell ref="N1:O1"/>
    <mergeCell ref="P1:Q1"/>
    <mergeCell ref="S1:T1"/>
    <mergeCell ref="V1:W1"/>
    <mergeCell ref="X1:Y1"/>
    <mergeCell ref="AQ1:AR1"/>
    <mergeCell ref="AT1:AU1"/>
    <mergeCell ref="AW1:AX1"/>
    <mergeCell ref="AZ1:BA1"/>
    <mergeCell ref="BC1:BD1"/>
    <mergeCell ref="BF1:BG1"/>
    <mergeCell ref="Z1:AA1"/>
    <mergeCell ref="AC1:AD1"/>
    <mergeCell ref="AE1:AF1"/>
    <mergeCell ref="AG1:AH1"/>
    <mergeCell ref="AI1:AJ1"/>
    <mergeCell ref="AK1:AL1"/>
    <mergeCell ref="AN1:AO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8.71"/>
    <col customWidth="1" min="2" max="25" width="14.43"/>
  </cols>
  <sheetData>
    <row r="1" ht="243.0" customHeight="1">
      <c r="A1" s="16" t="s">
        <v>218</v>
      </c>
      <c r="B1" s="17" t="s">
        <v>219</v>
      </c>
      <c r="C1" s="17" t="s">
        <v>220</v>
      </c>
      <c r="D1" s="17" t="s">
        <v>221</v>
      </c>
      <c r="E1" s="17" t="s">
        <v>222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5"/>
    </row>
    <row r="2" ht="12.75" customHeight="1">
      <c r="A2" s="18" t="s">
        <v>223</v>
      </c>
      <c r="B2" s="19">
        <v>30.0</v>
      </c>
      <c r="C2" s="19">
        <v>30.0</v>
      </c>
      <c r="D2" s="19">
        <v>40.0</v>
      </c>
      <c r="E2" s="20">
        <v>100.0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5"/>
    </row>
    <row r="3" ht="12.75" customHeight="1">
      <c r="A3" s="3" t="str">
        <f>'Данные для ввода на bus.gov.ru'!D2</f>
        <v>МАДОУ "Д/с № 32 "Счастливое детство"</v>
      </c>
      <c r="B3" s="21">
        <f>IFERROR(((('Данные для ввода на bus.gov.ru'!I2+'Данные для ввода на bus.gov.ru'!L2)/('Данные для ввода на bus.gov.ru'!J2+'Данные для ввода на bus.gov.ru'!M2))*100)*0.3,"")</f>
        <v>30</v>
      </c>
      <c r="C3" s="19">
        <f>'Данные для ввода на bus.gov.ru'!Q2*0.3</f>
        <v>27</v>
      </c>
      <c r="D3" s="21">
        <f>((('Данные для ввода на bus.gov.ru'!S2+'Данные для ввода на bus.gov.ru'!V2)/('Данные для ввода на bus.gov.ru'!T2+'Данные для ввода на bus.gov.ru'!W2))*100)*0.4</f>
        <v>39.60591133</v>
      </c>
      <c r="E3" s="22">
        <f t="shared" ref="E3:E30" si="1">B3+C3+D3</f>
        <v>96.60591133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5"/>
    </row>
    <row r="4" ht="12.75" customHeight="1">
      <c r="A4" s="3" t="str">
        <f>'Данные для ввода на bus.gov.ru'!D3</f>
        <v>МАДОУ "ЦРР д/с № 1 "Жар-птица"</v>
      </c>
      <c r="B4" s="21">
        <f>IFERROR(((('Данные для ввода на bus.gov.ru'!I3+'Данные для ввода на bus.gov.ru'!L3)/('Данные для ввода на bus.gov.ru'!J3+'Данные для ввода на bus.gov.ru'!M3))*100)*0.3,"")</f>
        <v>30</v>
      </c>
      <c r="C4" s="19">
        <f>'Данные для ввода на bus.gov.ru'!Q3*0.3</f>
        <v>30</v>
      </c>
      <c r="D4" s="21">
        <f>((('Данные для ввода на bus.gov.ru'!S3+'Данные для ввода на bus.gov.ru'!V3)/('Данные для ввода на bus.gov.ru'!T3+'Данные для ввода на bus.gov.ru'!W3))*100)*0.4</f>
        <v>40</v>
      </c>
      <c r="E4" s="22">
        <f t="shared" si="1"/>
        <v>100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5"/>
    </row>
    <row r="5" ht="12.75" customHeight="1">
      <c r="A5" s="3" t="str">
        <f>'Данные для ввода на bus.gov.ru'!D4</f>
        <v>МАДОУ "ЦРР-детский сад №7 "Ярославна"</v>
      </c>
      <c r="B5" s="21">
        <f>IFERROR(((('Данные для ввода на bus.gov.ru'!I4+'Данные для ввода на bus.gov.ru'!L4)/('Данные для ввода на bus.gov.ru'!J4+'Данные для ввода на bus.gov.ru'!M4))*100)*0.3,"")</f>
        <v>30</v>
      </c>
      <c r="C5" s="19">
        <f>'Данные для ввода на bus.gov.ru'!Q4*0.3</f>
        <v>27</v>
      </c>
      <c r="D5" s="21">
        <f>((('Данные для ввода на bus.gov.ru'!S4+'Данные для ввода на bus.gov.ru'!V4)/('Данные для ввода на bus.gov.ru'!T4+'Данные для ввода на bus.gov.ru'!W4))*100)*0.4</f>
        <v>39.90675991</v>
      </c>
      <c r="E5" s="22">
        <f t="shared" si="1"/>
        <v>96.90675991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5"/>
    </row>
    <row r="6" ht="12.75" customHeight="1">
      <c r="A6" s="3" t="str">
        <f>'Данные для ввода на bus.gov.ru'!D5</f>
        <v>МБДОУ "Детский сад комбинированного вида №41 "Золотая рыбка"</v>
      </c>
      <c r="B6" s="21">
        <f>IFERROR(((('Данные для ввода на bus.gov.ru'!I5+'Данные для ввода на bus.gov.ru'!L5)/('Данные для ввода на bus.gov.ru'!J5+'Данные для ввода на bus.gov.ru'!M5))*100)*0.3,"")</f>
        <v>27.35294118</v>
      </c>
      <c r="C6" s="19">
        <f>'Данные для ввода на bus.gov.ru'!Q5*0.3</f>
        <v>30</v>
      </c>
      <c r="D6" s="21">
        <f>((('Данные для ввода на bus.gov.ru'!S5+'Данные для ввода на bus.gov.ru'!V5)/('Данные для ввода на bus.gov.ru'!T5+'Данные для ввода на bus.gov.ru'!W5))*100)*0.4</f>
        <v>39.64285714</v>
      </c>
      <c r="E6" s="22">
        <f t="shared" si="1"/>
        <v>96.99579832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5"/>
    </row>
    <row r="7" ht="12.75" customHeight="1">
      <c r="A7" s="3" t="str">
        <f>'Данные для ввода на bus.gov.ru'!D6</f>
        <v>МБДОУ "Детский сад присмотра и оздоровления № 46 "Светлячок" г.Рубцовска</v>
      </c>
      <c r="B7" s="21">
        <f>IFERROR(((('Данные для ввода на bus.gov.ru'!I6+'Данные для ввода на bus.gov.ru'!L6)/('Данные для ввода на bus.gov.ru'!J6+'Данные для ввода на bus.gov.ru'!M6))*100)*0.3,"")</f>
        <v>30</v>
      </c>
      <c r="C7" s="19">
        <f>'Данные для ввода на bus.gov.ru'!Q6*0.3</f>
        <v>27</v>
      </c>
      <c r="D7" s="21">
        <f>((('Данные для ввода на bus.gov.ru'!S6+'Данные для ввода на bus.gov.ru'!V6)/('Данные для ввода на bus.gov.ru'!T6+'Данные для ввода на bus.gov.ru'!W6))*100)*0.4</f>
        <v>39.69924812</v>
      </c>
      <c r="E7" s="22">
        <f t="shared" si="1"/>
        <v>96.69924812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5"/>
    </row>
    <row r="8" ht="12.75" customHeight="1">
      <c r="A8" s="3" t="str">
        <f>'Данные для ввода на bus.gov.ru'!D7</f>
        <v>МБДОУ "Детский сад № 12 "Журавлик"</v>
      </c>
      <c r="B8" s="21">
        <f>IFERROR(((('Данные для ввода на bus.gov.ru'!I7+'Данные для ввода на bus.gov.ru'!L7)/('Данные для ввода на bus.gov.ru'!J7+'Данные для ввода на bus.gov.ru'!M7))*100)*0.3,"")</f>
        <v>30</v>
      </c>
      <c r="C8" s="19">
        <f>'Данные для ввода на bus.gov.ru'!Q7*0.3</f>
        <v>30</v>
      </c>
      <c r="D8" s="21">
        <f>((('Данные для ввода на bus.gov.ru'!S7+'Данные для ввода на bus.gov.ru'!V7)/('Данные для ввода на bus.gov.ru'!T7+'Данные для ввода на bus.gov.ru'!W7))*100)*0.4</f>
        <v>38.11320755</v>
      </c>
      <c r="E8" s="22">
        <f t="shared" si="1"/>
        <v>98.11320755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5"/>
    </row>
    <row r="9" ht="12.75" customHeight="1">
      <c r="A9" s="3" t="str">
        <f>'Данные для ввода на bus.gov.ru'!D8</f>
        <v>МБДОУ "Детский сад № 14 "Василёк"</v>
      </c>
      <c r="B9" s="21">
        <f>IFERROR(((('Данные для ввода на bus.gov.ru'!I8+'Данные для ввода на bus.gov.ru'!L8)/('Данные для ввода на bus.gov.ru'!J8+'Данные для ввода на bus.gov.ru'!M8))*100)*0.3,"")</f>
        <v>30</v>
      </c>
      <c r="C9" s="19">
        <f>'Данные для ввода на bus.gov.ru'!Q8*0.3</f>
        <v>30</v>
      </c>
      <c r="D9" s="21">
        <f>((('Данные для ввода на bus.gov.ru'!S8+'Данные для ввода на bus.gov.ru'!V8)/('Данные для ввода на bus.gov.ru'!T8+'Данные для ввода на bus.gov.ru'!W8))*100)*0.4</f>
        <v>40</v>
      </c>
      <c r="E9" s="22">
        <f t="shared" si="1"/>
        <v>100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5"/>
    </row>
    <row r="10" ht="12.75" customHeight="1">
      <c r="A10" s="3" t="str">
        <f>'Данные для ввода на bus.gov.ru'!D9</f>
        <v>МБДОУ "Детский сад № 19 "Рябинка"</v>
      </c>
      <c r="B10" s="21">
        <f>IFERROR(((('Данные для ввода на bus.gov.ru'!I9+'Данные для ввода на bus.gov.ru'!L9)/('Данные для ввода на bus.gov.ru'!J9+'Данные для ввода на bus.gov.ru'!M9))*100)*0.3,"")</f>
        <v>30</v>
      </c>
      <c r="C10" s="19">
        <f>'Данные для ввода на bus.gov.ru'!Q9*0.3</f>
        <v>30</v>
      </c>
      <c r="D10" s="21">
        <f>((('Данные для ввода на bus.gov.ru'!S9+'Данные для ввода на bus.gov.ru'!V9)/('Данные для ввода на bus.gov.ru'!T9+'Данные для ввода на bus.gov.ru'!W9))*100)*0.4</f>
        <v>40</v>
      </c>
      <c r="E10" s="22">
        <f t="shared" si="1"/>
        <v>100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5"/>
    </row>
    <row r="11" ht="12.75" customHeight="1">
      <c r="A11" s="3" t="str">
        <f>'Данные для ввода на bus.gov.ru'!D10</f>
        <v>МБДОУ "Детский сад № 23 "Малышок"</v>
      </c>
      <c r="B11" s="21">
        <f>IFERROR(((('Данные для ввода на bus.gov.ru'!I10+'Данные для ввода на bus.gov.ru'!L10)/('Данные для ввода на bus.gov.ru'!J10+'Данные для ввода на bus.gov.ru'!M10))*100)*0.3,"")</f>
        <v>30</v>
      </c>
      <c r="C11" s="19">
        <f>'Данные для ввода на bus.gov.ru'!Q10*0.3</f>
        <v>30</v>
      </c>
      <c r="D11" s="21">
        <f>((('Данные для ввода на bus.gov.ru'!S10+'Данные для ввода на bus.gov.ru'!V10)/('Данные для ввода на bus.gov.ru'!T10+'Данные для ввода на bus.gov.ru'!W10))*100)*0.4</f>
        <v>39.76331361</v>
      </c>
      <c r="E11" s="22">
        <f t="shared" si="1"/>
        <v>99.76331361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5"/>
    </row>
    <row r="12" ht="12.75" customHeight="1">
      <c r="A12" s="3" t="str">
        <f>'Данные для ввода на bus.gov.ru'!D11</f>
        <v>МБДОУ "Детский сад № 36 "Колокольчик"</v>
      </c>
      <c r="B12" s="21">
        <f>IFERROR(((('Данные для ввода на bus.gov.ru'!I11+'Данные для ввода на bus.gov.ru'!L11)/('Данные для ввода на bus.gov.ru'!J11+'Данные для ввода на bus.gov.ru'!M11))*100)*0.3,"")</f>
        <v>30</v>
      </c>
      <c r="C12" s="19">
        <f>'Данные для ввода на bus.gov.ru'!Q11*0.3</f>
        <v>30</v>
      </c>
      <c r="D12" s="21">
        <f>((('Данные для ввода на bus.gov.ru'!S11+'Данные для ввода на bus.gov.ru'!V11)/('Данные для ввода на bus.gov.ru'!T11+'Данные для ввода на bus.gov.ru'!W11))*100)*0.4</f>
        <v>39.49579832</v>
      </c>
      <c r="E12" s="22">
        <f t="shared" si="1"/>
        <v>99.49579832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5"/>
    </row>
    <row r="13" ht="12.75" customHeight="1">
      <c r="A13" s="3" t="str">
        <f>'Данные для ввода на bus.gov.ru'!D12</f>
        <v>МБДОУ "Детский сад № 37 "Веснянка"</v>
      </c>
      <c r="B13" s="21">
        <f>IFERROR(((('Данные для ввода на bus.gov.ru'!I12+'Данные для ввода на bus.gov.ru'!L12)/('Данные для ввода на bus.gov.ru'!J12+'Данные для ввода на bus.gov.ru'!M12))*100)*0.3,"")</f>
        <v>30</v>
      </c>
      <c r="C13" s="19">
        <f>'Данные для ввода на bus.gov.ru'!Q12*0.3</f>
        <v>30</v>
      </c>
      <c r="D13" s="21">
        <f>((('Данные для ввода на bus.gov.ru'!S12+'Данные для ввода на bus.gov.ru'!V12)/('Данные для ввода на bus.gov.ru'!T12+'Данные для ввода на bus.gov.ru'!W12))*100)*0.4</f>
        <v>36.80981595</v>
      </c>
      <c r="E13" s="22">
        <f t="shared" si="1"/>
        <v>96.80981595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5"/>
    </row>
    <row r="14" ht="12.75" customHeight="1">
      <c r="A14" s="3" t="str">
        <f>'Данные для ввода на bus.gov.ru'!D13</f>
        <v>МБДОУ "Детский сад № 45 "Солнышко"</v>
      </c>
      <c r="B14" s="21">
        <f>IFERROR(((('Данные для ввода на bus.gov.ru'!I13+'Данные для ввода на bus.gov.ru'!L13)/('Данные для ввода на bus.gov.ru'!J13+'Данные для ввода на bus.gov.ru'!M13))*100)*0.3,"")</f>
        <v>29.55882353</v>
      </c>
      <c r="C14" s="19">
        <f>'Данные для ввода на bus.gov.ru'!Q13*0.3</f>
        <v>30</v>
      </c>
      <c r="D14" s="21">
        <f>((('Данные для ввода на bus.gov.ru'!S13+'Данные для ввода на bus.gov.ru'!V13)/('Данные для ввода на bus.gov.ru'!T13+'Данные для ввода на bus.gov.ru'!W13))*100)*0.4</f>
        <v>39.63963964</v>
      </c>
      <c r="E14" s="22">
        <f t="shared" si="1"/>
        <v>99.19846317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5"/>
    </row>
    <row r="15" ht="12.75" customHeight="1">
      <c r="A15" s="3" t="str">
        <f>'Данные для ввода на bus.gov.ru'!D14</f>
        <v>МБДОУ "Детский сад № 47 "Ёлочка"</v>
      </c>
      <c r="B15" s="21">
        <f>IFERROR(((('Данные для ввода на bus.gov.ru'!I14+'Данные для ввода на bus.gov.ru'!L14)/('Данные для ввода на bus.gov.ru'!J14+'Данные для ввода на bus.gov.ru'!M14))*100)*0.3,"")</f>
        <v>30</v>
      </c>
      <c r="C15" s="19">
        <f>'Данные для ввода на bus.gov.ru'!Q14*0.3</f>
        <v>30</v>
      </c>
      <c r="D15" s="21">
        <f>((('Данные для ввода на bus.gov.ru'!S14+'Данные для ввода на bus.gov.ru'!V14)/('Данные для ввода на bus.gov.ru'!T14+'Данные для ввода на bus.gov.ru'!W14))*100)*0.4</f>
        <v>39.41176471</v>
      </c>
      <c r="E15" s="22">
        <f t="shared" si="1"/>
        <v>99.41176471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5"/>
    </row>
    <row r="16" ht="12.75" customHeight="1">
      <c r="A16" s="3" t="str">
        <f>'Данные для ввода на bus.gov.ru'!D15</f>
        <v>МБДОУ "Детский сад № 48 "Ручеек"</v>
      </c>
      <c r="B16" s="21">
        <f>IFERROR(((('Данные для ввода на bus.gov.ru'!I15+'Данные для ввода на bus.gov.ru'!L15)/('Данные для ввода на bus.gov.ru'!J15+'Данные для ввода на bus.gov.ru'!M15))*100)*0.3,"")</f>
        <v>30</v>
      </c>
      <c r="C16" s="19">
        <f>'Данные для ввода на bus.gov.ru'!Q15*0.3</f>
        <v>30</v>
      </c>
      <c r="D16" s="21">
        <f>((('Данные для ввода на bus.gov.ru'!S15+'Данные для ввода на bus.gov.ru'!V15)/('Данные для ввода на bus.gov.ru'!T15+'Данные для ввода на bus.gov.ru'!W15))*100)*0.4</f>
        <v>39.0513834</v>
      </c>
      <c r="E16" s="22">
        <f t="shared" si="1"/>
        <v>99.0513834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5"/>
    </row>
    <row r="17" ht="12.75" customHeight="1">
      <c r="A17" s="3" t="str">
        <f>'Данные для ввода на bus.gov.ru'!D16</f>
        <v>МБДОУ "Детский сад № 50 "Росточек"</v>
      </c>
      <c r="B17" s="21">
        <f>IFERROR(((('Данные для ввода на bus.gov.ru'!I16+'Данные для ввода на bus.gov.ru'!L16)/('Данные для ввода на bus.gov.ru'!J16+'Данные для ввода на bus.gov.ru'!M16))*100)*0.3,"")</f>
        <v>30</v>
      </c>
      <c r="C17" s="19">
        <f>'Данные для ввода на bus.gov.ru'!Q16*0.3</f>
        <v>30</v>
      </c>
      <c r="D17" s="21">
        <f>((('Данные для ввода на bus.gov.ru'!S16+'Данные для ввода на bus.gov.ru'!V16)/('Данные для ввода на bus.gov.ru'!T16+'Данные для ввода на bus.gov.ru'!W16))*100)*0.4</f>
        <v>39.48051948</v>
      </c>
      <c r="E17" s="22">
        <f t="shared" si="1"/>
        <v>99.48051948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5"/>
    </row>
    <row r="18" ht="12.75" customHeight="1">
      <c r="A18" s="3" t="str">
        <f>'Данные для ввода на bus.gov.ru'!D17</f>
        <v>МБДОУ "Детский сад № 53 "Топтыжка"</v>
      </c>
      <c r="B18" s="21">
        <f>IFERROR(((('Данные для ввода на bus.gov.ru'!I17+'Данные для ввода на bus.gov.ru'!L17)/('Данные для ввода на bus.gov.ru'!J17+'Данные для ввода на bus.gov.ru'!M17))*100)*0.3,"")</f>
        <v>30</v>
      </c>
      <c r="C18" s="19">
        <f>'Данные для ввода на bus.gov.ru'!Q17*0.3</f>
        <v>30</v>
      </c>
      <c r="D18" s="21">
        <f>((('Данные для ввода на bus.gov.ru'!S17+'Данные для ввода на bus.gov.ru'!V17)/('Данные для ввода на bus.gov.ru'!T17+'Данные для ввода на bus.gov.ru'!W17))*100)*0.4</f>
        <v>39.69111969</v>
      </c>
      <c r="E18" s="22">
        <f t="shared" si="1"/>
        <v>99.69111969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5"/>
    </row>
    <row r="19" ht="12.75" customHeight="1">
      <c r="A19" s="3" t="str">
        <f>'Данные для ввода на bus.gov.ru'!D18</f>
        <v>МБДОУ "Детский сад № 55 "Истоки"</v>
      </c>
      <c r="B19" s="21">
        <f>IFERROR(((('Данные для ввода на bus.gov.ru'!I18+'Данные для ввода на bus.gov.ru'!L18)/('Данные для ввода на bus.gov.ru'!J18+'Данные для ввода на bus.gov.ru'!M18))*100)*0.3,"")</f>
        <v>30</v>
      </c>
      <c r="C19" s="19">
        <f>'Данные для ввода на bus.gov.ru'!Q18*0.3</f>
        <v>30</v>
      </c>
      <c r="D19" s="21">
        <f>((('Данные для ввода на bus.gov.ru'!S18+'Данные для ввода на bus.gov.ru'!V18)/('Данные для ввода на bus.gov.ru'!T18+'Данные для ввода на bus.gov.ru'!W18))*100)*0.4</f>
        <v>40</v>
      </c>
      <c r="E19" s="22">
        <f t="shared" si="1"/>
        <v>100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5"/>
    </row>
    <row r="20" ht="12.75" customHeight="1">
      <c r="A20" s="3" t="str">
        <f>'Данные для ввода на bus.gov.ru'!D19</f>
        <v>МБДОУ "Детский сад № 57 "Аленушка"</v>
      </c>
      <c r="B20" s="21">
        <f>IFERROR(((('Данные для ввода на bus.gov.ru'!I19+'Данные для ввода на bus.gov.ru'!L19)/('Данные для ввода на bus.gov.ru'!J19+'Данные для ввода на bus.gov.ru'!M19))*100)*0.3,"")</f>
        <v>30</v>
      </c>
      <c r="C20" s="19">
        <f>'Данные для ввода на bus.gov.ru'!Q19*0.3</f>
        <v>30</v>
      </c>
      <c r="D20" s="21">
        <f>((('Данные для ввода на bus.gov.ru'!S19+'Данные для ввода на bus.gov.ru'!V19)/('Данные для ввода на bus.gov.ru'!T19+'Данные для ввода на bus.gov.ru'!W19))*100)*0.4</f>
        <v>40</v>
      </c>
      <c r="E20" s="22">
        <f t="shared" si="1"/>
        <v>100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5"/>
    </row>
    <row r="21" ht="12.75" customHeight="1">
      <c r="A21" s="3" t="str">
        <f>'Данные для ввода на bus.gov.ru'!D20</f>
        <v>МБДОУ "Детский сад № 74 "Пчёлка"</v>
      </c>
      <c r="B21" s="21">
        <f>IFERROR(((('Данные для ввода на bus.gov.ru'!I20+'Данные для ввода на bus.gov.ru'!L20)/('Данные для ввода на bus.gov.ru'!J20+'Данные для ввода на bus.gov.ru'!M20))*100)*0.3,"")</f>
        <v>30</v>
      </c>
      <c r="C21" s="19">
        <f>'Данные для ввода на bus.gov.ru'!Q20*0.3</f>
        <v>27</v>
      </c>
      <c r="D21" s="21">
        <f>((('Данные для ввода на bus.gov.ru'!S20+'Данные для ввода на bus.gov.ru'!V20)/('Данные для ввода на bus.gov.ru'!T20+'Данные для ввода на bus.gov.ru'!W20))*100)*0.4</f>
        <v>40</v>
      </c>
      <c r="E21" s="22">
        <f t="shared" si="1"/>
        <v>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5"/>
    </row>
    <row r="22" ht="12.75" customHeight="1">
      <c r="A22" s="3" t="str">
        <f>'Данные для ввода на bus.gov.ru'!D21</f>
        <v>МБДОУ "Детский сад №10 "Гнездышко"</v>
      </c>
      <c r="B22" s="21">
        <f>IFERROR(((('Данные для ввода на bus.gov.ru'!I21+'Данные для ввода на bus.gov.ru'!L21)/('Данные для ввода на bus.gov.ru'!J21+'Данные для ввода на bus.gov.ru'!M21))*100)*0.3,"")</f>
        <v>30</v>
      </c>
      <c r="C22" s="19">
        <f>'Данные для ввода на bus.gov.ru'!Q21*0.3</f>
        <v>27</v>
      </c>
      <c r="D22" s="21">
        <f>((('Данные для ввода на bus.gov.ru'!S21+'Данные для ввода на bus.gov.ru'!V21)/('Данные для ввода на bus.gov.ru'!T21+'Данные для ввода на bus.gov.ru'!W21))*100)*0.4</f>
        <v>39.55555556</v>
      </c>
      <c r="E22" s="22">
        <f t="shared" si="1"/>
        <v>96.55555556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5"/>
    </row>
    <row r="23" ht="12.75" customHeight="1">
      <c r="A23" s="3" t="str">
        <f>'Данные для ввода на bus.gov.ru'!D22</f>
        <v>МБДОУ "Детский сад №16 "Родничок"</v>
      </c>
      <c r="B23" s="21">
        <f>IFERROR(((('Данные для ввода на bus.gov.ru'!I22+'Данные для ввода на bus.gov.ru'!L22)/('Данные для ввода на bus.gov.ru'!J22+'Данные для ввода на bus.gov.ru'!M22))*100)*0.3,"")</f>
        <v>30</v>
      </c>
      <c r="C23" s="19">
        <f>'Данные для ввода на bus.gov.ru'!Q22*0.3</f>
        <v>30</v>
      </c>
      <c r="D23" s="21">
        <f>((('Данные для ввода на bus.gov.ru'!S22+'Данные для ввода на bus.gov.ru'!V22)/('Данные для ввода на bus.gov.ru'!T22+'Данные для ввода на bus.gov.ru'!W22))*100)*0.4</f>
        <v>40</v>
      </c>
      <c r="E23" s="22">
        <f t="shared" si="1"/>
        <v>100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5"/>
    </row>
    <row r="24" ht="12.75" customHeight="1">
      <c r="A24" s="3" t="str">
        <f>'Данные для ввода на bus.gov.ru'!D23</f>
        <v>МБДОУ "Детский сад №2 "Лучик"</v>
      </c>
      <c r="B24" s="21">
        <f>IFERROR(((('Данные для ввода на bus.gov.ru'!I23+'Данные для ввода на bus.gov.ru'!L23)/('Данные для ввода на bus.gov.ru'!J23+'Данные для ввода на bus.gov.ru'!M23))*100)*0.3,"")</f>
        <v>30</v>
      </c>
      <c r="C24" s="19">
        <f>'Данные для ввода на bus.gov.ru'!Q23*0.3</f>
        <v>30</v>
      </c>
      <c r="D24" s="21">
        <f>((('Данные для ввода на bus.gov.ru'!S23+'Данные для ввода на bus.gov.ru'!V23)/('Данные для ввода на bus.gov.ru'!T23+'Данные для ввода на bus.gov.ru'!W23))*100)*0.4</f>
        <v>40</v>
      </c>
      <c r="E24" s="22">
        <f t="shared" si="1"/>
        <v>100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5"/>
    </row>
    <row r="25" ht="12.75" customHeight="1">
      <c r="A25" s="3" t="str">
        <f>'Данные для ввода на bus.gov.ru'!D24</f>
        <v>МБДОУ "Детский сад №24 "Солнышко"</v>
      </c>
      <c r="B25" s="21">
        <f>IFERROR(((('Данные для ввода на bus.gov.ru'!I24+'Данные для ввода на bus.gov.ru'!L24)/('Данные для ввода на bus.gov.ru'!J24+'Данные для ввода на bus.gov.ru'!M24))*100)*0.3,"")</f>
        <v>30</v>
      </c>
      <c r="C25" s="19">
        <f>'Данные для ввода на bus.gov.ru'!Q24*0.3</f>
        <v>30</v>
      </c>
      <c r="D25" s="21">
        <f>((('Данные для ввода на bus.gov.ru'!S24+'Данные для ввода на bus.gov.ru'!V24)/('Данные для ввода на bus.gov.ru'!T24+'Данные для ввода на bus.gov.ru'!W24))*100)*0.4</f>
        <v>39.24528302</v>
      </c>
      <c r="E25" s="22">
        <f t="shared" si="1"/>
        <v>99.24528302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5"/>
    </row>
    <row r="26" ht="12.75" customHeight="1">
      <c r="A26" s="3" t="str">
        <f>'Данные для ввода на bus.gov.ru'!D25</f>
        <v>МБДОУ "Детский сад №30 "Незабудка"</v>
      </c>
      <c r="B26" s="21">
        <f>IFERROR(((('Данные для ввода на bus.gov.ru'!I25+'Данные для ввода на bus.gov.ru'!L25)/('Данные для ввода на bus.gov.ru'!J25+'Данные для ввода на bus.gov.ru'!M25))*100)*0.3,"")</f>
        <v>30</v>
      </c>
      <c r="C26" s="19">
        <f>'Данные для ввода на bus.gov.ru'!Q25*0.3</f>
        <v>30</v>
      </c>
      <c r="D26" s="21">
        <f>((('Данные для ввода на bus.gov.ru'!S25+'Данные для ввода на bus.gov.ru'!V25)/('Данные для ввода на bus.gov.ru'!T25+'Данные для ввода на bus.gov.ru'!W25))*100)*0.4</f>
        <v>37.05882353</v>
      </c>
      <c r="E26" s="22">
        <f t="shared" si="1"/>
        <v>97.05882353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5"/>
    </row>
    <row r="27" ht="12.75" customHeight="1">
      <c r="A27" s="3" t="str">
        <f>'Данные для ввода на bus.gov.ru'!D26</f>
        <v>МБДОУ "Детский сад №38 "Росинка"</v>
      </c>
      <c r="B27" s="21">
        <f>IFERROR(((('Данные для ввода на bus.gov.ru'!I26+'Данные для ввода на bus.gov.ru'!L26)/('Данные для ввода на bus.gov.ru'!J26+'Данные для ввода на bus.gov.ru'!M26))*100)*0.3,"")</f>
        <v>29.55882353</v>
      </c>
      <c r="C27" s="19">
        <f>'Данные для ввода на bus.gov.ru'!Q26*0.3</f>
        <v>30</v>
      </c>
      <c r="D27" s="21">
        <f>((('Данные для ввода на bus.gov.ru'!S26+'Данные для ввода на bus.gov.ru'!V26)/('Данные для ввода на bus.gov.ru'!T26+'Данные для ввода на bus.gov.ru'!W26))*100)*0.4</f>
        <v>39.62962963</v>
      </c>
      <c r="E27" s="22">
        <f t="shared" si="1"/>
        <v>99.18845316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5"/>
    </row>
    <row r="28" ht="12.75" customHeight="1">
      <c r="A28" s="3" t="str">
        <f>'Данные для ввода на bus.gov.ru'!D27</f>
        <v>МБДОУ "Детский сад №49 "Улыбка"</v>
      </c>
      <c r="B28" s="21">
        <f>IFERROR(((('Данные для ввода на bus.gov.ru'!I27+'Данные для ввода на bus.gov.ru'!L27)/('Данные для ввода на bus.gov.ru'!J27+'Данные для ввода на bus.gov.ru'!M27))*100)*0.3,"")</f>
        <v>30</v>
      </c>
      <c r="C28" s="19">
        <f>'Данные для ввода на bus.gov.ru'!Q27*0.3</f>
        <v>27</v>
      </c>
      <c r="D28" s="21">
        <f>((('Данные для ввода на bus.gov.ru'!S27+'Данные для ввода на bus.gov.ru'!V27)/('Данные для ввода на bus.gov.ru'!T27+'Данные для ввода на bus.gov.ru'!W27))*100)*0.4</f>
        <v>39.44055944</v>
      </c>
      <c r="E28" s="22">
        <f t="shared" si="1"/>
        <v>96.44055944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5"/>
    </row>
    <row r="29" ht="12.75" customHeight="1">
      <c r="A29" s="3" t="str">
        <f>'Данные для ввода на bus.gov.ru'!D28</f>
        <v>МБДОУ "ЦРР - детский сад № 54"</v>
      </c>
      <c r="B29" s="21">
        <f>IFERROR(((('Данные для ввода на bus.gov.ru'!I28+'Данные для ввода на bus.gov.ru'!L28)/('Данные для ввода на bus.gov.ru'!J28+'Данные для ввода на bus.gov.ru'!M28))*100)*0.3,"")</f>
        <v>29.55882353</v>
      </c>
      <c r="C29" s="19">
        <f>'Данные для ввода на bus.gov.ru'!Q28*0.3</f>
        <v>27</v>
      </c>
      <c r="D29" s="21">
        <f>((('Данные для ввода на bus.gov.ru'!S28+'Данные для ввода на bus.gov.ru'!V28)/('Данные для ввода на bus.gov.ru'!T28+'Данные для ввода на bus.gov.ru'!W28))*100)*0.4</f>
        <v>38.77300613</v>
      </c>
      <c r="E29" s="22">
        <f t="shared" si="1"/>
        <v>95.33182966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5"/>
    </row>
    <row r="30" ht="12.75" customHeight="1">
      <c r="A30" s="3" t="str">
        <f>'Данные для ввода на bus.gov.ru'!D29</f>
        <v>МБДОУ "ЦРР - детский сад № 56 "Ромашка" города Рубцовска</v>
      </c>
      <c r="B30" s="21">
        <f>IFERROR(((('Данные для ввода на bus.gov.ru'!I29+'Данные для ввода на bus.gov.ru'!L29)/('Данные для ввода на bus.gov.ru'!J29+'Данные для ввода на bus.gov.ru'!M29))*100)*0.3,"")</f>
        <v>30</v>
      </c>
      <c r="C30" s="19">
        <f>'Данные для ввода на bus.gov.ru'!Q29*0.3</f>
        <v>30</v>
      </c>
      <c r="D30" s="21">
        <f>((('Данные для ввода на bus.gov.ru'!S29+'Данные для ввода на bus.gov.ru'!V29)/('Данные для ввода на bus.gov.ru'!T29+'Данные для ввода на bus.gov.ru'!W29))*100)*0.4</f>
        <v>40</v>
      </c>
      <c r="E30" s="22">
        <f t="shared" si="1"/>
        <v>100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5"/>
    </row>
    <row r="31" ht="12.75" customHeight="1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5"/>
    </row>
    <row r="32" ht="12.75" customHeight="1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5"/>
    </row>
    <row r="33" ht="12.75" customHeight="1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5"/>
    </row>
    <row r="34" ht="12.75" customHeight="1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5"/>
    </row>
    <row r="35" ht="12.75" customHeight="1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5"/>
    </row>
    <row r="36" ht="12.75" customHeight="1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5"/>
    </row>
    <row r="37" ht="12.75" customHeight="1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5"/>
    </row>
    <row r="38" ht="12.75" customHeight="1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5"/>
    </row>
    <row r="39" ht="12.75" customHeight="1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5"/>
    </row>
    <row r="40" ht="12.75" customHeight="1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5"/>
    </row>
    <row r="41" ht="12.75" customHeight="1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5"/>
    </row>
    <row r="42" ht="12.75" customHeight="1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5"/>
    </row>
    <row r="43" ht="12.75" customHeight="1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5"/>
    </row>
    <row r="44" ht="12.75" customHeight="1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5"/>
    </row>
    <row r="45" ht="12.75" customHeight="1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5"/>
    </row>
    <row r="46" ht="12.75" customHeight="1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5"/>
    </row>
    <row r="47" ht="12.75" customHeight="1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5"/>
    </row>
    <row r="48" ht="12.75" customHeight="1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5"/>
    </row>
    <row r="49" ht="12.75" customHeight="1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5"/>
    </row>
    <row r="50" ht="12.75" customHeight="1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5"/>
    </row>
    <row r="51" ht="12.75" customHeight="1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5"/>
    </row>
    <row r="52" ht="12.75" customHeight="1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5"/>
    </row>
    <row r="53" ht="12.75" customHeight="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5"/>
    </row>
    <row r="54" ht="12.75" customHeight="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5"/>
    </row>
    <row r="55" ht="12.75" customHeight="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5"/>
    </row>
    <row r="56" ht="12.75" customHeight="1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5"/>
    </row>
    <row r="57" ht="12.75" customHeight="1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5"/>
    </row>
    <row r="58" ht="12.75" customHeight="1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5"/>
    </row>
    <row r="59" ht="12.75" customHeight="1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5"/>
    </row>
    <row r="60" ht="12.75" customHeight="1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5"/>
    </row>
    <row r="61" ht="12.75" customHeight="1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5"/>
    </row>
    <row r="62" ht="12.75" customHeight="1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5"/>
    </row>
    <row r="63" ht="12.75" customHeight="1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5"/>
    </row>
    <row r="64" ht="12.75" customHeight="1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5"/>
    </row>
    <row r="65" ht="12.75" customHeight="1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5"/>
    </row>
    <row r="66" ht="12.75" customHeight="1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5"/>
    </row>
    <row r="67" ht="12.75" customHeight="1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5"/>
    </row>
    <row r="68" ht="12.75" customHeight="1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5"/>
    </row>
    <row r="69" ht="12.75" customHeight="1"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5"/>
    </row>
    <row r="70" ht="12.75" customHeight="1"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5"/>
    </row>
    <row r="71" ht="12.75" customHeight="1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5"/>
    </row>
    <row r="72" ht="12.75" customHeight="1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5"/>
    </row>
    <row r="73" ht="12.75" customHeight="1"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5"/>
    </row>
    <row r="74" ht="12.75" customHeight="1"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5"/>
    </row>
    <row r="75" ht="12.75" customHeight="1"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5"/>
    </row>
    <row r="76" ht="12.75" customHeight="1"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5"/>
    </row>
    <row r="77" ht="12.75" customHeight="1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5"/>
    </row>
    <row r="78" ht="12.75" customHeight="1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5"/>
    </row>
    <row r="79" ht="12.75" customHeight="1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5"/>
    </row>
    <row r="80" ht="12.75" customHeight="1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5"/>
    </row>
    <row r="81" ht="12.75" customHeight="1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5"/>
    </row>
    <row r="82" ht="12.75" customHeight="1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5"/>
    </row>
    <row r="83" ht="12.75" customHeight="1"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5"/>
    </row>
    <row r="84" ht="12.75" customHeight="1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5"/>
    </row>
    <row r="85" ht="12.75" customHeight="1"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5"/>
    </row>
    <row r="86" ht="12.75" customHeight="1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5"/>
    </row>
    <row r="87" ht="15.75" customHeight="1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5"/>
    </row>
    <row r="88" ht="15.75" customHeight="1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5"/>
    </row>
    <row r="89" ht="15.75" customHeight="1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5"/>
    </row>
    <row r="90" ht="15.75" customHeight="1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5"/>
    </row>
    <row r="91" ht="15.75" customHeight="1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5"/>
    </row>
    <row r="92" ht="15.75" customHeight="1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5"/>
    </row>
    <row r="93" ht="15.75" customHeight="1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5"/>
    </row>
    <row r="94" ht="15.75" customHeight="1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5"/>
    </row>
    <row r="95" ht="15.75" customHeight="1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5"/>
    </row>
    <row r="96" ht="15.75" customHeight="1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5"/>
    </row>
    <row r="97" ht="15.75" customHeight="1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5"/>
    </row>
    <row r="98" ht="15.75" customHeight="1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5"/>
    </row>
    <row r="99" ht="15.75" customHeight="1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5"/>
    </row>
    <row r="100" ht="15.75" customHeight="1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5"/>
    </row>
    <row r="101" ht="15.75" customHeight="1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5"/>
    </row>
    <row r="102" ht="15.75" customHeight="1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5"/>
    </row>
    <row r="103" ht="15.75" customHeight="1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5"/>
    </row>
    <row r="104" ht="15.75" customHeight="1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5"/>
    </row>
    <row r="105" ht="15.75" customHeight="1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5"/>
    </row>
    <row r="106" ht="15.75" customHeight="1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5"/>
    </row>
    <row r="107" ht="15.75" customHeight="1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5"/>
    </row>
    <row r="108" ht="15.75" customHeight="1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5"/>
    </row>
    <row r="109" ht="15.75" customHeight="1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5"/>
    </row>
    <row r="110" ht="15.75" customHeight="1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5"/>
    </row>
    <row r="111" ht="15.75" customHeight="1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5"/>
    </row>
    <row r="112" ht="15.75" customHeight="1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5"/>
    </row>
    <row r="113" ht="15.75" customHeight="1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5"/>
    </row>
    <row r="114" ht="15.75" customHeight="1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5"/>
    </row>
    <row r="115" ht="15.75" customHeight="1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5"/>
    </row>
    <row r="116" ht="15.75" customHeight="1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5"/>
    </row>
    <row r="117" ht="15.75" customHeight="1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5"/>
    </row>
    <row r="118" ht="15.75" customHeight="1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5"/>
    </row>
    <row r="119" ht="15.75" customHeight="1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5"/>
    </row>
    <row r="120" ht="15.75" customHeight="1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5"/>
    </row>
    <row r="121" ht="15.75" customHeight="1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5"/>
    </row>
    <row r="122" ht="15.75" customHeight="1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5"/>
    </row>
    <row r="123" ht="15.75" customHeight="1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5"/>
    </row>
    <row r="124" ht="15.75" customHeight="1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5"/>
    </row>
    <row r="125" ht="15.75" customHeight="1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5"/>
    </row>
    <row r="126" ht="15.75" customHeight="1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5"/>
    </row>
    <row r="127" ht="15.75" customHeight="1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5"/>
    </row>
    <row r="128" ht="15.75" customHeight="1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5"/>
    </row>
    <row r="129" ht="15.75" customHeight="1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5"/>
    </row>
    <row r="130" ht="15.75" customHeight="1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5"/>
    </row>
    <row r="131" ht="15.75" customHeight="1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5"/>
    </row>
    <row r="132" ht="15.75" customHeight="1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5"/>
    </row>
    <row r="133" ht="15.75" customHeight="1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5"/>
    </row>
    <row r="134" ht="15.75" customHeight="1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5"/>
    </row>
    <row r="135" ht="15.75" customHeight="1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5"/>
    </row>
    <row r="136" ht="15.75" customHeight="1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5"/>
    </row>
    <row r="137" ht="15.75" customHeight="1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5"/>
    </row>
    <row r="138" ht="15.75" customHeight="1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5"/>
    </row>
    <row r="139" ht="15.75" customHeight="1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5"/>
    </row>
    <row r="140" ht="15.75" customHeight="1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5"/>
    </row>
    <row r="141" ht="15.75" customHeight="1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5"/>
    </row>
    <row r="142" ht="15.75" customHeight="1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5"/>
    </row>
    <row r="143" ht="15.75" customHeight="1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5"/>
    </row>
    <row r="144" ht="15.75" customHeight="1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5"/>
    </row>
    <row r="145" ht="15.75" customHeight="1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5"/>
    </row>
    <row r="146" ht="15.75" customHeight="1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5"/>
    </row>
    <row r="147" ht="15.75" customHeight="1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5"/>
    </row>
    <row r="148" ht="15.75" customHeight="1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5"/>
    </row>
    <row r="149" ht="15.75" customHeight="1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5"/>
    </row>
    <row r="150" ht="15.75" customHeight="1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5"/>
    </row>
    <row r="151" ht="15.75" customHeight="1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5"/>
    </row>
    <row r="152" ht="15.75" customHeight="1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5"/>
    </row>
    <row r="153" ht="15.75" customHeight="1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5"/>
    </row>
    <row r="154" ht="15.75" customHeight="1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5"/>
    </row>
    <row r="155" ht="15.75" customHeight="1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5"/>
    </row>
    <row r="156" ht="15.75" customHeight="1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5"/>
    </row>
    <row r="157" ht="15.75" customHeight="1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5"/>
    </row>
    <row r="158" ht="15.75" customHeight="1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5"/>
    </row>
    <row r="159" ht="15.75" customHeight="1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5"/>
    </row>
    <row r="160" ht="15.75" customHeight="1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5"/>
    </row>
    <row r="161" ht="15.75" customHeight="1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5"/>
    </row>
    <row r="162" ht="15.75" customHeight="1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5"/>
    </row>
    <row r="163" ht="15.75" customHeight="1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5"/>
    </row>
    <row r="164" ht="15.75" customHeight="1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5"/>
    </row>
    <row r="165" ht="15.75" customHeight="1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5"/>
    </row>
    <row r="166" ht="15.75" customHeight="1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5"/>
    </row>
    <row r="167" ht="15.75" customHeight="1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5"/>
    </row>
    <row r="168" ht="15.75" customHeight="1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5"/>
    </row>
    <row r="169" ht="15.75" customHeight="1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5"/>
    </row>
    <row r="170" ht="15.75" customHeight="1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5"/>
    </row>
    <row r="171" ht="15.75" customHeight="1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5"/>
    </row>
    <row r="172" ht="15.75" customHeight="1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5"/>
    </row>
    <row r="173" ht="15.75" customHeight="1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5"/>
    </row>
    <row r="174" ht="15.75" customHeight="1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5"/>
    </row>
    <row r="175" ht="15.75" customHeight="1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5"/>
    </row>
    <row r="176" ht="15.75" customHeight="1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5"/>
    </row>
    <row r="177" ht="15.75" customHeight="1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5"/>
    </row>
    <row r="178" ht="15.75" customHeight="1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5"/>
    </row>
    <row r="179" ht="15.75" customHeight="1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5"/>
    </row>
    <row r="180" ht="15.75" customHeight="1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5"/>
    </row>
    <row r="181" ht="15.75" customHeight="1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5"/>
    </row>
    <row r="182" ht="15.75" customHeight="1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5"/>
    </row>
    <row r="183" ht="15.75" customHeight="1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5"/>
    </row>
    <row r="184" ht="15.75" customHeight="1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5"/>
    </row>
    <row r="185" ht="15.75" customHeight="1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5"/>
    </row>
    <row r="186" ht="15.75" customHeight="1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5"/>
    </row>
    <row r="187" ht="15.75" customHeight="1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5"/>
    </row>
    <row r="188" ht="15.75" customHeight="1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5"/>
    </row>
    <row r="189" ht="15.75" customHeight="1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5"/>
    </row>
    <row r="190" ht="15.75" customHeight="1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5"/>
    </row>
    <row r="191" ht="15.75" customHeight="1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5"/>
    </row>
    <row r="192" ht="15.75" customHeight="1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5"/>
    </row>
    <row r="193" ht="15.75" customHeight="1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5"/>
    </row>
    <row r="194" ht="15.75" customHeight="1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5"/>
    </row>
    <row r="195" ht="15.75" customHeight="1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5"/>
    </row>
    <row r="196" ht="15.75" customHeight="1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5"/>
    </row>
    <row r="197" ht="15.75" customHeight="1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5"/>
    </row>
    <row r="198" ht="15.75" customHeight="1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5"/>
    </row>
    <row r="199" ht="15.75" customHeight="1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5"/>
    </row>
    <row r="200" ht="15.75" customHeight="1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5"/>
    </row>
    <row r="201" ht="15.75" customHeight="1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5"/>
    </row>
    <row r="202" ht="15.75" customHeight="1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5"/>
    </row>
    <row r="203" ht="15.75" customHeight="1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5"/>
    </row>
    <row r="204" ht="15.75" customHeight="1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5"/>
    </row>
    <row r="205" ht="15.75" customHeight="1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5"/>
    </row>
    <row r="206" ht="15.75" customHeight="1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5"/>
    </row>
    <row r="207" ht="15.75" customHeight="1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5"/>
    </row>
    <row r="208" ht="15.75" customHeight="1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5"/>
    </row>
    <row r="209" ht="15.75" customHeight="1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5"/>
    </row>
    <row r="210" ht="15.75" customHeight="1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5"/>
    </row>
    <row r="211" ht="15.75" customHeight="1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5"/>
    </row>
    <row r="212" ht="15.75" customHeight="1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5"/>
    </row>
    <row r="213" ht="15.75" customHeight="1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5"/>
    </row>
    <row r="214" ht="15.75" customHeight="1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5"/>
    </row>
    <row r="215" ht="15.75" customHeight="1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5"/>
    </row>
    <row r="216" ht="15.75" customHeight="1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5"/>
    </row>
    <row r="217" ht="15.75" customHeight="1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5"/>
    </row>
    <row r="218" ht="15.75" customHeight="1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5"/>
    </row>
    <row r="219" ht="15.75" customHeight="1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5"/>
    </row>
    <row r="220" ht="15.75" customHeight="1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5"/>
    </row>
    <row r="221" ht="15.75" customHeight="1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5"/>
    </row>
    <row r="222" ht="15.75" customHeight="1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5"/>
    </row>
    <row r="223" ht="15.75" customHeight="1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5"/>
    </row>
    <row r="224" ht="15.75" customHeight="1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5"/>
    </row>
    <row r="225" ht="15.75" customHeight="1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5"/>
    </row>
    <row r="226" ht="15.75" customHeight="1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5"/>
    </row>
    <row r="227" ht="15.75" customHeight="1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5"/>
    </row>
    <row r="228" ht="15.75" customHeight="1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5"/>
    </row>
    <row r="229" ht="15.75" customHeight="1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5"/>
    </row>
    <row r="230" ht="15.75" customHeight="1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5"/>
    </row>
    <row r="231" ht="15.75" customHeight="1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5"/>
    </row>
    <row r="232" ht="15.75" customHeight="1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5"/>
    </row>
    <row r="233" ht="15.75" customHeight="1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5"/>
    </row>
    <row r="234" ht="15.75" customHeight="1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5"/>
    </row>
    <row r="235" ht="15.75" customHeight="1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5"/>
    </row>
    <row r="236" ht="15.75" customHeight="1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5"/>
    </row>
    <row r="237" ht="15.75" customHeight="1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5"/>
    </row>
    <row r="238" ht="15.75" customHeight="1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5"/>
    </row>
    <row r="239" ht="15.75" customHeight="1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5"/>
    </row>
    <row r="240" ht="15.75" customHeight="1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5"/>
    </row>
    <row r="241" ht="15.75" customHeight="1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5"/>
    </row>
    <row r="242" ht="15.75" customHeight="1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5"/>
    </row>
    <row r="243" ht="15.75" customHeight="1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5"/>
    </row>
    <row r="244" ht="15.75" customHeight="1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5"/>
    </row>
    <row r="245" ht="15.75" customHeight="1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5"/>
    </row>
    <row r="246" ht="15.75" customHeight="1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5"/>
    </row>
    <row r="247" ht="15.75" customHeight="1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5"/>
    </row>
    <row r="248" ht="15.75" customHeight="1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5"/>
    </row>
    <row r="249" ht="15.75" customHeight="1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5"/>
    </row>
    <row r="250" ht="15.75" customHeight="1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5"/>
    </row>
    <row r="251" ht="15.75" customHeight="1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5"/>
    </row>
    <row r="252" ht="15.75" customHeight="1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5"/>
    </row>
    <row r="253" ht="15.75" customHeight="1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5"/>
    </row>
    <row r="254" ht="15.75" customHeight="1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5"/>
    </row>
    <row r="255" ht="15.75" customHeight="1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5"/>
    </row>
    <row r="256" ht="15.75" customHeight="1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5"/>
    </row>
    <row r="257" ht="15.75" customHeight="1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5"/>
    </row>
    <row r="258" ht="15.75" customHeight="1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5"/>
    </row>
    <row r="259" ht="15.75" customHeight="1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5"/>
    </row>
    <row r="260" ht="15.75" customHeight="1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5"/>
    </row>
    <row r="261" ht="15.75" customHeight="1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5"/>
    </row>
    <row r="262" ht="15.75" customHeight="1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5"/>
    </row>
    <row r="263" ht="15.75" customHeight="1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5"/>
    </row>
    <row r="264" ht="15.75" customHeight="1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5"/>
    </row>
    <row r="265" ht="15.75" customHeight="1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5"/>
    </row>
    <row r="266" ht="15.75" customHeight="1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5"/>
    </row>
    <row r="267" ht="15.75" customHeight="1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5"/>
    </row>
    <row r="268" ht="15.75" customHeight="1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5"/>
    </row>
    <row r="269" ht="15.75" customHeight="1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5"/>
    </row>
    <row r="270" ht="15.75" customHeight="1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5"/>
    </row>
    <row r="271" ht="15.75" customHeight="1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5"/>
    </row>
    <row r="272" ht="15.75" customHeight="1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5"/>
    </row>
    <row r="273" ht="15.75" customHeight="1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5"/>
    </row>
    <row r="274" ht="15.75" customHeight="1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5"/>
    </row>
    <row r="275" ht="15.75" customHeight="1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5"/>
    </row>
    <row r="276" ht="15.75" customHeight="1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5"/>
    </row>
    <row r="277" ht="15.75" customHeight="1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5"/>
    </row>
    <row r="278" ht="15.75" customHeight="1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5"/>
    </row>
    <row r="279" ht="15.75" customHeight="1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5"/>
    </row>
    <row r="280" ht="15.75" customHeight="1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5"/>
    </row>
    <row r="281" ht="15.75" customHeight="1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5"/>
    </row>
    <row r="282" ht="15.75" customHeight="1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5"/>
    </row>
    <row r="283" ht="15.75" customHeight="1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5"/>
    </row>
    <row r="284" ht="15.75" customHeight="1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5"/>
    </row>
    <row r="285" ht="15.75" customHeight="1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5"/>
    </row>
    <row r="286" ht="15.75" customHeight="1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5"/>
    </row>
    <row r="287" ht="15.75" customHeight="1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5"/>
    </row>
    <row r="288" ht="15.75" customHeight="1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5"/>
    </row>
    <row r="289" ht="15.75" customHeight="1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5"/>
    </row>
    <row r="290" ht="15.75" customHeight="1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5"/>
    </row>
    <row r="291" ht="15.75" customHeight="1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5"/>
    </row>
    <row r="292" ht="15.75" customHeight="1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5"/>
    </row>
    <row r="293" ht="15.75" customHeight="1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5"/>
    </row>
    <row r="294" ht="15.75" customHeight="1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5"/>
    </row>
    <row r="295" ht="15.75" customHeight="1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5"/>
    </row>
    <row r="296" ht="15.75" customHeight="1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5"/>
    </row>
    <row r="297" ht="15.75" customHeight="1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5"/>
    </row>
    <row r="298" ht="15.75" customHeight="1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5"/>
    </row>
    <row r="299" ht="15.75" customHeight="1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5"/>
    </row>
    <row r="300" ht="15.75" customHeight="1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5"/>
    </row>
    <row r="301" ht="15.75" customHeight="1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5"/>
    </row>
    <row r="302" ht="15.75" customHeight="1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5"/>
    </row>
    <row r="303" ht="15.75" customHeight="1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5"/>
    </row>
    <row r="304" ht="15.75" customHeight="1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5"/>
    </row>
    <row r="305" ht="15.75" customHeight="1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5"/>
    </row>
    <row r="306" ht="15.75" customHeight="1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5"/>
    </row>
    <row r="307" ht="15.75" customHeight="1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5"/>
    </row>
    <row r="308" ht="15.75" customHeight="1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5"/>
    </row>
    <row r="309" ht="15.75" customHeight="1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5"/>
    </row>
    <row r="310" ht="15.75" customHeight="1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5"/>
    </row>
    <row r="311" ht="15.75" customHeight="1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5"/>
    </row>
    <row r="312" ht="15.75" customHeight="1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5"/>
    </row>
    <row r="313" ht="15.75" customHeight="1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5"/>
    </row>
    <row r="314" ht="15.75" customHeight="1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5"/>
    </row>
    <row r="315" ht="15.75" customHeight="1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5"/>
    </row>
    <row r="316" ht="15.75" customHeight="1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5"/>
    </row>
    <row r="317" ht="15.75" customHeight="1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5"/>
    </row>
    <row r="318" ht="15.75" customHeight="1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5"/>
    </row>
    <row r="319" ht="15.75" customHeight="1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5"/>
    </row>
    <row r="320" ht="15.75" customHeight="1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5"/>
    </row>
    <row r="321" ht="15.75" customHeight="1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5"/>
    </row>
    <row r="322" ht="15.75" customHeight="1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5"/>
    </row>
    <row r="323" ht="15.75" customHeight="1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5"/>
    </row>
    <row r="324" ht="15.75" customHeight="1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5"/>
    </row>
    <row r="325" ht="15.75" customHeight="1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5"/>
    </row>
    <row r="326" ht="15.75" customHeight="1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5"/>
    </row>
    <row r="327" ht="15.75" customHeight="1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5"/>
    </row>
    <row r="328" ht="15.75" customHeight="1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5"/>
    </row>
    <row r="329" ht="15.75" customHeight="1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5"/>
    </row>
    <row r="330" ht="15.75" customHeight="1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5"/>
    </row>
    <row r="331" ht="15.75" customHeight="1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5"/>
    </row>
    <row r="332" ht="15.75" customHeight="1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5"/>
    </row>
    <row r="333" ht="15.75" customHeight="1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5"/>
    </row>
    <row r="334" ht="15.75" customHeight="1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5"/>
    </row>
    <row r="335" ht="15.75" customHeight="1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5"/>
    </row>
    <row r="336" ht="15.75" customHeight="1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5"/>
    </row>
    <row r="337" ht="15.75" customHeight="1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5"/>
    </row>
    <row r="338" ht="15.75" customHeight="1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5"/>
    </row>
    <row r="339" ht="15.75" customHeight="1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5"/>
    </row>
    <row r="340" ht="15.75" customHeight="1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5"/>
    </row>
    <row r="341" ht="15.75" customHeight="1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5"/>
    </row>
    <row r="342" ht="15.75" customHeight="1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5"/>
    </row>
    <row r="343" ht="15.75" customHeight="1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5"/>
    </row>
    <row r="344" ht="15.75" customHeight="1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5"/>
    </row>
    <row r="345" ht="15.75" customHeight="1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5"/>
    </row>
    <row r="346" ht="15.75" customHeight="1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5"/>
    </row>
    <row r="347" ht="15.75" customHeight="1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5"/>
    </row>
    <row r="348" ht="15.75" customHeight="1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5"/>
    </row>
    <row r="349" ht="15.75" customHeight="1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5"/>
    </row>
    <row r="350" ht="15.75" customHeight="1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5"/>
    </row>
    <row r="351" ht="15.75" customHeight="1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5"/>
    </row>
    <row r="352" ht="15.75" customHeight="1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5"/>
    </row>
    <row r="353" ht="15.75" customHeight="1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5"/>
    </row>
    <row r="354" ht="15.75" customHeight="1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5"/>
    </row>
    <row r="355" ht="15.75" customHeight="1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5"/>
    </row>
    <row r="356" ht="15.75" customHeight="1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5"/>
    </row>
    <row r="357" ht="15.75" customHeight="1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5"/>
    </row>
    <row r="358" ht="15.75" customHeight="1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5"/>
    </row>
    <row r="359" ht="15.75" customHeight="1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5"/>
    </row>
    <row r="360" ht="15.75" customHeight="1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5"/>
    </row>
    <row r="361" ht="15.75" customHeight="1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5"/>
    </row>
    <row r="362" ht="15.75" customHeight="1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5"/>
    </row>
    <row r="363" ht="15.75" customHeight="1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5"/>
    </row>
    <row r="364" ht="15.75" customHeight="1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5"/>
    </row>
    <row r="365" ht="15.75" customHeight="1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5"/>
    </row>
    <row r="366" ht="15.75" customHeight="1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5"/>
    </row>
    <row r="367" ht="15.75" customHeight="1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5"/>
    </row>
    <row r="368" ht="15.75" customHeight="1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5"/>
    </row>
    <row r="369" ht="15.75" customHeight="1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5"/>
    </row>
    <row r="370" ht="15.75" customHeight="1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5"/>
    </row>
    <row r="371" ht="15.75" customHeight="1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5"/>
    </row>
    <row r="372" ht="15.75" customHeight="1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5"/>
    </row>
    <row r="373" ht="15.75" customHeight="1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5"/>
    </row>
    <row r="374" ht="15.75" customHeight="1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5"/>
    </row>
    <row r="375" ht="15.75" customHeight="1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5"/>
    </row>
    <row r="376" ht="15.75" customHeight="1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5"/>
    </row>
    <row r="377" ht="15.75" customHeight="1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5"/>
    </row>
    <row r="378" ht="15.75" customHeight="1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5"/>
    </row>
    <row r="379" ht="15.75" customHeight="1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5"/>
    </row>
    <row r="380" ht="15.75" customHeight="1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5"/>
    </row>
    <row r="381" ht="15.75" customHeight="1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5"/>
    </row>
    <row r="382" ht="15.75" customHeight="1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5"/>
    </row>
    <row r="383" ht="15.75" customHeight="1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5"/>
    </row>
    <row r="384" ht="15.75" customHeight="1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5"/>
    </row>
    <row r="385" ht="15.75" customHeight="1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5"/>
    </row>
    <row r="386" ht="15.75" customHeight="1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5"/>
    </row>
    <row r="387" ht="15.75" customHeight="1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5"/>
    </row>
    <row r="388" ht="15.75" customHeight="1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5"/>
    </row>
    <row r="389" ht="15.75" customHeight="1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5"/>
    </row>
    <row r="390" ht="15.75" customHeight="1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5"/>
    </row>
    <row r="391" ht="15.75" customHeight="1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5"/>
    </row>
    <row r="392" ht="15.75" customHeight="1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5"/>
    </row>
    <row r="393" ht="15.75" customHeight="1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5"/>
    </row>
    <row r="394" ht="15.75" customHeight="1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5"/>
    </row>
    <row r="395" ht="15.75" customHeight="1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5"/>
    </row>
    <row r="396" ht="15.75" customHeight="1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5"/>
    </row>
    <row r="397" ht="15.75" customHeight="1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5"/>
    </row>
    <row r="398" ht="15.75" customHeight="1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5"/>
    </row>
    <row r="399" ht="15.75" customHeight="1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5"/>
    </row>
    <row r="400" ht="15.75" customHeight="1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5"/>
    </row>
    <row r="401" ht="15.75" customHeight="1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5"/>
    </row>
    <row r="402" ht="15.75" customHeight="1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5"/>
    </row>
    <row r="403" ht="15.75" customHeight="1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5"/>
    </row>
    <row r="404" ht="15.75" customHeight="1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5"/>
    </row>
    <row r="405" ht="15.75" customHeight="1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5"/>
    </row>
    <row r="406" ht="15.75" customHeight="1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5"/>
    </row>
    <row r="407" ht="15.75" customHeight="1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5"/>
    </row>
    <row r="408" ht="15.75" customHeight="1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5"/>
    </row>
    <row r="409" ht="15.75" customHeight="1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5"/>
    </row>
    <row r="410" ht="15.75" customHeight="1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5"/>
    </row>
    <row r="411" ht="15.75" customHeight="1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5"/>
    </row>
    <row r="412" ht="15.75" customHeight="1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5"/>
    </row>
    <row r="413" ht="15.75" customHeight="1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5"/>
    </row>
    <row r="414" ht="15.75" customHeight="1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5"/>
    </row>
    <row r="415" ht="15.75" customHeight="1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5"/>
    </row>
    <row r="416" ht="15.75" customHeight="1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5"/>
    </row>
    <row r="417" ht="15.75" customHeight="1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5"/>
    </row>
    <row r="418" ht="15.75" customHeight="1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5"/>
    </row>
    <row r="419" ht="15.75" customHeight="1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5"/>
    </row>
    <row r="420" ht="15.75" customHeight="1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5"/>
    </row>
    <row r="421" ht="15.75" customHeight="1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5"/>
    </row>
    <row r="422" ht="15.75" customHeight="1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5"/>
    </row>
    <row r="423" ht="15.75" customHeight="1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5"/>
    </row>
    <row r="424" ht="15.75" customHeight="1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5"/>
    </row>
    <row r="425" ht="15.75" customHeight="1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5"/>
    </row>
    <row r="426" ht="15.75" customHeight="1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5"/>
    </row>
    <row r="427" ht="15.75" customHeight="1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5"/>
    </row>
    <row r="428" ht="15.75" customHeight="1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5"/>
    </row>
    <row r="429" ht="15.75" customHeight="1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5"/>
    </row>
    <row r="430" ht="15.75" customHeight="1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5"/>
    </row>
    <row r="431" ht="15.75" customHeight="1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5"/>
    </row>
    <row r="432" ht="15.75" customHeight="1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5"/>
    </row>
    <row r="433" ht="15.75" customHeight="1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5"/>
    </row>
    <row r="434" ht="15.75" customHeight="1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5"/>
    </row>
    <row r="435" ht="15.75" customHeight="1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5"/>
    </row>
    <row r="436" ht="15.75" customHeight="1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5"/>
    </row>
    <row r="437" ht="15.75" customHeight="1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5"/>
    </row>
    <row r="438" ht="15.75" customHeight="1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5"/>
    </row>
    <row r="439" ht="15.75" customHeight="1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5"/>
    </row>
    <row r="440" ht="15.75" customHeight="1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5"/>
    </row>
    <row r="441" ht="15.75" customHeight="1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5"/>
    </row>
    <row r="442" ht="15.75" customHeight="1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5"/>
    </row>
    <row r="443" ht="15.75" customHeight="1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5"/>
    </row>
    <row r="444" ht="15.75" customHeight="1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5"/>
    </row>
    <row r="445" ht="15.75" customHeight="1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5"/>
    </row>
    <row r="446" ht="15.75" customHeight="1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5"/>
    </row>
    <row r="447" ht="15.75" customHeight="1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5"/>
    </row>
    <row r="448" ht="15.75" customHeight="1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5"/>
    </row>
    <row r="449" ht="15.75" customHeight="1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5"/>
    </row>
    <row r="450" ht="15.75" customHeight="1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5"/>
    </row>
    <row r="451" ht="15.75" customHeight="1"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5"/>
    </row>
    <row r="452" ht="15.75" customHeight="1"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5"/>
    </row>
    <row r="453" ht="15.75" customHeight="1"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5"/>
    </row>
    <row r="454" ht="15.75" customHeight="1"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5"/>
    </row>
    <row r="455" ht="15.75" customHeight="1"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5"/>
    </row>
    <row r="456" ht="15.75" customHeight="1"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5"/>
    </row>
    <row r="457" ht="15.75" customHeight="1"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5"/>
    </row>
    <row r="458" ht="15.75" customHeight="1"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5"/>
    </row>
    <row r="459" ht="15.75" customHeight="1"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5"/>
    </row>
    <row r="460" ht="15.75" customHeight="1"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5"/>
    </row>
    <row r="461" ht="15.75" customHeight="1"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5"/>
    </row>
    <row r="462" ht="15.75" customHeight="1"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5"/>
    </row>
    <row r="463" ht="15.75" customHeight="1"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5"/>
    </row>
    <row r="464" ht="15.75" customHeight="1"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5"/>
    </row>
    <row r="465" ht="15.75" customHeight="1"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5"/>
    </row>
    <row r="466" ht="15.75" customHeight="1"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5"/>
    </row>
    <row r="467" ht="15.75" customHeight="1"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5"/>
    </row>
    <row r="468" ht="15.75" customHeight="1"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5"/>
    </row>
    <row r="469" ht="15.75" customHeight="1"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5"/>
    </row>
    <row r="470" ht="15.75" customHeight="1"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5"/>
    </row>
    <row r="471" ht="15.75" customHeight="1"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5"/>
    </row>
    <row r="472" ht="15.75" customHeight="1"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5"/>
    </row>
    <row r="473" ht="15.75" customHeight="1"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5"/>
    </row>
    <row r="474" ht="15.75" customHeight="1"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5"/>
    </row>
    <row r="475" ht="15.75" customHeight="1"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5"/>
    </row>
    <row r="476" ht="15.75" customHeight="1"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5"/>
    </row>
    <row r="477" ht="15.75" customHeight="1"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5"/>
    </row>
    <row r="478" ht="15.75" customHeight="1"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5"/>
    </row>
    <row r="479" ht="15.75" customHeight="1"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5"/>
    </row>
    <row r="480" ht="15.75" customHeight="1"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5"/>
    </row>
    <row r="481" ht="15.75" customHeight="1"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5"/>
    </row>
    <row r="482" ht="15.75" customHeight="1"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5"/>
    </row>
    <row r="483" ht="15.75" customHeight="1"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5"/>
    </row>
    <row r="484" ht="15.75" customHeight="1"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5"/>
    </row>
    <row r="485" ht="15.75" customHeight="1"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5"/>
    </row>
    <row r="486" ht="15.75" customHeight="1"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5"/>
    </row>
    <row r="487" ht="15.75" customHeight="1"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5"/>
    </row>
    <row r="488" ht="15.75" customHeight="1"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5"/>
    </row>
    <row r="489" ht="15.75" customHeight="1"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5"/>
    </row>
    <row r="490" ht="15.75" customHeight="1"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5"/>
    </row>
    <row r="491" ht="15.75" customHeight="1"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5"/>
    </row>
    <row r="492" ht="15.75" customHeight="1"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5"/>
    </row>
    <row r="493" ht="15.75" customHeight="1"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5"/>
    </row>
    <row r="494" ht="15.75" customHeight="1"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5"/>
    </row>
    <row r="495" ht="15.75" customHeight="1"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5"/>
    </row>
    <row r="496" ht="15.75" customHeight="1"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5"/>
    </row>
    <row r="497" ht="15.75" customHeight="1"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5"/>
    </row>
    <row r="498" ht="15.75" customHeight="1"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5"/>
    </row>
    <row r="499" ht="15.75" customHeight="1"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5"/>
    </row>
    <row r="500" ht="15.75" customHeight="1"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5"/>
    </row>
    <row r="501" ht="15.75" customHeight="1"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5"/>
    </row>
    <row r="502" ht="15.75" customHeight="1"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5"/>
    </row>
    <row r="503" ht="15.75" customHeight="1"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5"/>
    </row>
    <row r="504" ht="15.75" customHeight="1"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5"/>
    </row>
    <row r="505" ht="15.75" customHeight="1"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5"/>
    </row>
    <row r="506" ht="15.75" customHeight="1"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5"/>
    </row>
    <row r="507" ht="15.75" customHeight="1"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5"/>
    </row>
    <row r="508" ht="15.75" customHeight="1"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5"/>
    </row>
    <row r="509" ht="15.75" customHeight="1"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5"/>
    </row>
    <row r="510" ht="15.75" customHeight="1"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5"/>
    </row>
    <row r="511" ht="15.75" customHeight="1"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5"/>
    </row>
    <row r="512" ht="15.75" customHeight="1"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5"/>
    </row>
    <row r="513" ht="15.75" customHeight="1"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5"/>
    </row>
    <row r="514" ht="15.75" customHeight="1"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5"/>
    </row>
    <row r="515" ht="15.75" customHeight="1"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5"/>
    </row>
    <row r="516" ht="15.75" customHeight="1"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5"/>
    </row>
    <row r="517" ht="15.75" customHeight="1"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5"/>
    </row>
    <row r="518" ht="15.75" customHeight="1"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5"/>
    </row>
    <row r="519" ht="15.75" customHeight="1"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5"/>
    </row>
    <row r="520" ht="15.75" customHeight="1"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5"/>
    </row>
    <row r="521" ht="15.75" customHeight="1"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5"/>
    </row>
    <row r="522" ht="15.75" customHeight="1"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5"/>
    </row>
    <row r="523" ht="15.75" customHeight="1"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5"/>
    </row>
    <row r="524" ht="15.75" customHeight="1"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5"/>
    </row>
    <row r="525" ht="15.75" customHeight="1"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5"/>
    </row>
    <row r="526" ht="15.75" customHeight="1"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5"/>
    </row>
    <row r="527" ht="15.75" customHeight="1"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5"/>
    </row>
    <row r="528" ht="15.75" customHeight="1"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5"/>
    </row>
    <row r="529" ht="15.75" customHeight="1"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5"/>
    </row>
    <row r="530" ht="15.75" customHeight="1"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5"/>
    </row>
    <row r="531" ht="15.75" customHeight="1"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5"/>
    </row>
    <row r="532" ht="15.75" customHeight="1"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5"/>
    </row>
    <row r="533" ht="15.75" customHeight="1"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5"/>
    </row>
    <row r="534" ht="15.75" customHeight="1"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5"/>
    </row>
    <row r="535" ht="15.75" customHeight="1"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5"/>
    </row>
    <row r="536" ht="15.75" customHeight="1"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5"/>
    </row>
    <row r="537" ht="15.75" customHeight="1"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5"/>
    </row>
    <row r="538" ht="15.75" customHeight="1"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5"/>
    </row>
    <row r="539" ht="15.75" customHeight="1"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5"/>
    </row>
    <row r="540" ht="15.75" customHeight="1"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5"/>
    </row>
    <row r="541" ht="15.75" customHeight="1"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5"/>
    </row>
    <row r="542" ht="15.75" customHeight="1"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5"/>
    </row>
    <row r="543" ht="15.75" customHeight="1"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5"/>
    </row>
    <row r="544" ht="15.75" customHeight="1"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5"/>
    </row>
    <row r="545" ht="15.75" customHeight="1"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5"/>
    </row>
    <row r="546" ht="15.75" customHeight="1"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5"/>
    </row>
    <row r="547" ht="15.75" customHeight="1"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5"/>
    </row>
    <row r="548" ht="15.75" customHeight="1"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5"/>
    </row>
    <row r="549" ht="15.75" customHeight="1"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5"/>
    </row>
    <row r="550" ht="15.75" customHeight="1"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5"/>
    </row>
    <row r="551" ht="15.75" customHeight="1"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5"/>
    </row>
    <row r="552" ht="15.75" customHeight="1"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5"/>
    </row>
    <row r="553" ht="15.75" customHeight="1"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5"/>
    </row>
    <row r="554" ht="15.75" customHeight="1"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5"/>
    </row>
    <row r="555" ht="15.75" customHeight="1"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5"/>
    </row>
    <row r="556" ht="15.75" customHeight="1"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5"/>
    </row>
    <row r="557" ht="15.75" customHeight="1"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5"/>
    </row>
    <row r="558" ht="15.75" customHeight="1"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5"/>
    </row>
    <row r="559" ht="15.75" customHeight="1"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5"/>
    </row>
    <row r="560" ht="15.75" customHeight="1"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5"/>
    </row>
    <row r="561" ht="15.75" customHeight="1"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5"/>
    </row>
    <row r="562" ht="15.75" customHeight="1"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5"/>
    </row>
    <row r="563" ht="15.75" customHeight="1"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5"/>
    </row>
    <row r="564" ht="15.75" customHeight="1"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5"/>
    </row>
    <row r="565" ht="15.75" customHeight="1"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5"/>
    </row>
    <row r="566" ht="15.75" customHeight="1"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5"/>
    </row>
    <row r="567" ht="15.75" customHeight="1"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5"/>
    </row>
    <row r="568" ht="15.75" customHeight="1"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5"/>
    </row>
    <row r="569" ht="15.75" customHeight="1"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5"/>
    </row>
    <row r="570" ht="15.75" customHeight="1"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5"/>
    </row>
    <row r="571" ht="15.75" customHeight="1"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5"/>
    </row>
    <row r="572" ht="15.75" customHeight="1"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5"/>
    </row>
    <row r="573" ht="15.75" customHeight="1"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5"/>
    </row>
    <row r="574" ht="15.75" customHeight="1"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5"/>
    </row>
    <row r="575" ht="15.75" customHeight="1"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5"/>
    </row>
    <row r="576" ht="15.75" customHeight="1"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5"/>
    </row>
    <row r="577" ht="15.75" customHeight="1"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5"/>
    </row>
    <row r="578" ht="15.75" customHeight="1"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5"/>
    </row>
    <row r="579" ht="15.75" customHeight="1"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5"/>
    </row>
    <row r="580" ht="15.75" customHeight="1"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5"/>
    </row>
    <row r="581" ht="15.75" customHeight="1"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5"/>
    </row>
    <row r="582" ht="15.75" customHeight="1"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5"/>
    </row>
    <row r="583" ht="15.75" customHeight="1"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5"/>
    </row>
    <row r="584" ht="15.75" customHeight="1"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5"/>
    </row>
    <row r="585" ht="15.75" customHeight="1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8.71"/>
    <col customWidth="1" min="2" max="24" width="14.43"/>
  </cols>
  <sheetData>
    <row r="1" ht="121.5" customHeight="1">
      <c r="A1" s="16" t="s">
        <v>218</v>
      </c>
      <c r="B1" s="17" t="s">
        <v>224</v>
      </c>
      <c r="C1" s="17" t="s">
        <v>225</v>
      </c>
      <c r="D1" s="17" t="s">
        <v>222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5"/>
      <c r="Z1" s="15"/>
    </row>
    <row r="2" ht="12.75" customHeight="1">
      <c r="A2" s="23" t="s">
        <v>223</v>
      </c>
      <c r="B2" s="24">
        <v>50.0</v>
      </c>
      <c r="C2" s="24">
        <v>50.0</v>
      </c>
      <c r="D2" s="24">
        <v>100.0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5"/>
      <c r="Z2" s="15"/>
    </row>
    <row r="3" ht="12.75" customHeight="1">
      <c r="A3" s="3" t="str">
        <f>'Данные для ввода на bus.gov.ru'!D2</f>
        <v>МАДОУ "Д/с № 32 "Счастливое детство"</v>
      </c>
      <c r="B3" s="2">
        <f>'Данные для ввода на bus.gov.ru'!AA2*0.5</f>
        <v>50</v>
      </c>
      <c r="C3" s="25">
        <f>(('Данные для ввода на bus.gov.ru'!AC2/'Данные для ввода на bus.gov.ru'!AD2)*100)*0.5</f>
        <v>49.78991597</v>
      </c>
      <c r="D3" s="25">
        <f t="shared" ref="D3:D30" si="1">B3+C3</f>
        <v>99.78991597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5"/>
      <c r="Z3" s="15"/>
    </row>
    <row r="4" ht="12.75" customHeight="1">
      <c r="A4" s="3" t="str">
        <f>'Данные для ввода на bus.gov.ru'!D3</f>
        <v>МАДОУ "ЦРР д/с № 1 "Жар-птица"</v>
      </c>
      <c r="B4" s="2">
        <f>'Данные для ввода на bus.gov.ru'!AA3*0.5</f>
        <v>50</v>
      </c>
      <c r="C4" s="25">
        <f>(('Данные для ввода на bus.gov.ru'!AC3/'Данные для ввода на bus.gov.ru'!AD3)*100)*0.5</f>
        <v>49.70414201</v>
      </c>
      <c r="D4" s="25">
        <f t="shared" si="1"/>
        <v>99.70414201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5"/>
      <c r="Z4" s="15"/>
    </row>
    <row r="5" ht="12.75" customHeight="1">
      <c r="A5" s="3" t="str">
        <f>'Данные для ввода на bus.gov.ru'!D4</f>
        <v>МАДОУ "ЦРР-детский сад №7 "Ярославна"</v>
      </c>
      <c r="B5" s="2">
        <f>'Данные для ввода на bus.gov.ru'!AA4*0.5</f>
        <v>50</v>
      </c>
      <c r="C5" s="25">
        <f>(('Данные для ввода на bus.gov.ru'!AC4/'Данные для ввода на bus.gov.ru'!AD4)*100)*0.5</f>
        <v>49.375</v>
      </c>
      <c r="D5" s="25">
        <f t="shared" si="1"/>
        <v>99.375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5"/>
      <c r="Z5" s="15"/>
    </row>
    <row r="6" ht="12.75" customHeight="1">
      <c r="A6" s="3" t="str">
        <f>'Данные для ввода на bus.gov.ru'!D5</f>
        <v>МБДОУ "Детский сад комбинированного вида №41 "Золотая рыбка"</v>
      </c>
      <c r="B6" s="2">
        <f>'Данные для ввода на bus.gov.ru'!AA5*0.5</f>
        <v>50</v>
      </c>
      <c r="C6" s="25">
        <f>(('Данные для ввода на bus.gov.ru'!AC5/'Данные для ввода на bus.gov.ru'!AD5)*100)*0.5</f>
        <v>48.80952381</v>
      </c>
      <c r="D6" s="25">
        <f t="shared" si="1"/>
        <v>98.80952381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5"/>
      <c r="Z6" s="15"/>
    </row>
    <row r="7" ht="12.75" customHeight="1">
      <c r="A7" s="3" t="str">
        <f>'Данные для ввода на bus.gov.ru'!D6</f>
        <v>МБДОУ "Детский сад присмотра и оздоровления № 46 "Светлячок" г.Рубцовска</v>
      </c>
      <c r="B7" s="2">
        <f>'Данные для ввода на bus.gov.ru'!AA6*0.5</f>
        <v>50</v>
      </c>
      <c r="C7" s="25">
        <f>(('Данные для ввода на bus.gov.ru'!AC6/'Данные для ввода на bus.gov.ru'!AD6)*100)*0.5</f>
        <v>48.7804878</v>
      </c>
      <c r="D7" s="25">
        <f t="shared" si="1"/>
        <v>98.7804878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5"/>
      <c r="Z7" s="15"/>
    </row>
    <row r="8" ht="12.75" customHeight="1">
      <c r="A8" s="3" t="str">
        <f>'Данные для ввода на bus.gov.ru'!D7</f>
        <v>МБДОУ "Детский сад № 12 "Журавлик"</v>
      </c>
      <c r="B8" s="2">
        <f>'Данные для ввода на bus.gov.ru'!AA7*0.5</f>
        <v>50</v>
      </c>
      <c r="C8" s="25">
        <f>(('Данные для ввода на bus.gov.ru'!AC7/'Данные для ввода на bus.gov.ru'!AD7)*100)*0.5</f>
        <v>45.27027027</v>
      </c>
      <c r="D8" s="25">
        <f t="shared" si="1"/>
        <v>95.27027027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5"/>
      <c r="Z8" s="15"/>
    </row>
    <row r="9" ht="12.75" customHeight="1">
      <c r="A9" s="3" t="str">
        <f>'Данные для ввода на bus.gov.ru'!D8</f>
        <v>МБДОУ "Детский сад № 14 "Василёк"</v>
      </c>
      <c r="B9" s="2">
        <f>'Данные для ввода на bus.gov.ru'!AA8*0.5</f>
        <v>50</v>
      </c>
      <c r="C9" s="25">
        <f>(('Данные для ввода на bus.gov.ru'!AC8/'Данные для ввода на bus.gov.ru'!AD8)*100)*0.5</f>
        <v>50</v>
      </c>
      <c r="D9" s="25">
        <f t="shared" si="1"/>
        <v>100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5"/>
      <c r="Z9" s="15"/>
    </row>
    <row r="10" ht="12.75" customHeight="1">
      <c r="A10" s="3" t="str">
        <f>'Данные для ввода на bus.gov.ru'!D9</f>
        <v>МБДОУ "Детский сад № 19 "Рябинка"</v>
      </c>
      <c r="B10" s="2">
        <f>'Данные для ввода на bus.gov.ru'!AA9*0.5</f>
        <v>50</v>
      </c>
      <c r="C10" s="25">
        <f>(('Данные для ввода на bus.gov.ru'!AC9/'Данные для ввода на bus.gov.ru'!AD9)*100)*0.5</f>
        <v>49.55357143</v>
      </c>
      <c r="D10" s="25">
        <f t="shared" si="1"/>
        <v>99.55357143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5"/>
      <c r="Z10" s="15"/>
    </row>
    <row r="11" ht="12.75" customHeight="1">
      <c r="A11" s="3" t="str">
        <f>'Данные для ввода на bus.gov.ru'!D10</f>
        <v>МБДОУ "Детский сад № 23 "Малышок"</v>
      </c>
      <c r="B11" s="2">
        <f>'Данные для ввода на bus.gov.ru'!AA10*0.5</f>
        <v>50</v>
      </c>
      <c r="C11" s="25">
        <f>(('Данные для ввода на bus.gov.ru'!AC10/'Данные для ввода на bus.gov.ru'!AD10)*100)*0.5</f>
        <v>47.43589744</v>
      </c>
      <c r="D11" s="25">
        <f t="shared" si="1"/>
        <v>97.43589744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5"/>
      <c r="Z11" s="15"/>
    </row>
    <row r="12" ht="12.75" customHeight="1">
      <c r="A12" s="3" t="str">
        <f>'Данные для ввода на bus.gov.ru'!D11</f>
        <v>МБДОУ "Детский сад № 36 "Колокольчик"</v>
      </c>
      <c r="B12" s="2">
        <f>'Данные для ввода на bus.gov.ru'!AA11*0.5</f>
        <v>50</v>
      </c>
      <c r="C12" s="25">
        <f>(('Данные для ввода на bus.gov.ru'!AC11/'Данные для ввода на bus.gov.ru'!AD11)*100)*0.5</f>
        <v>46.18055556</v>
      </c>
      <c r="D12" s="25">
        <f t="shared" si="1"/>
        <v>96.18055556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5"/>
      <c r="Z12" s="15"/>
    </row>
    <row r="13" ht="12.75" customHeight="1">
      <c r="A13" s="3" t="str">
        <f>'Данные для ввода на bus.gov.ru'!D12</f>
        <v>МБДОУ "Детский сад № 37 "Веснянка"</v>
      </c>
      <c r="B13" s="2">
        <f>'Данные для ввода на bus.gov.ru'!AA12*0.5</f>
        <v>50</v>
      </c>
      <c r="C13" s="25">
        <f>(('Данные для ввода на bus.gov.ru'!AC12/'Данные для ввода на bus.gov.ru'!AD12)*100)*0.5</f>
        <v>45.45454545</v>
      </c>
      <c r="D13" s="25">
        <f t="shared" si="1"/>
        <v>95.45454545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5"/>
      <c r="Z13" s="15"/>
    </row>
    <row r="14" ht="12.75" customHeight="1">
      <c r="A14" s="3" t="str">
        <f>'Данные для ввода на bus.gov.ru'!D13</f>
        <v>МБДОУ "Детский сад № 45 "Солнышко"</v>
      </c>
      <c r="B14" s="2">
        <f>'Данные для ввода на bus.gov.ru'!AA13*0.5</f>
        <v>50</v>
      </c>
      <c r="C14" s="25">
        <f>(('Данные для ввода на bus.gov.ru'!AC13/'Данные для ввода на bus.gov.ru'!AD13)*100)*0.5</f>
        <v>48.5915493</v>
      </c>
      <c r="D14" s="25">
        <f t="shared" si="1"/>
        <v>98.5915493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5"/>
      <c r="Z14" s="15"/>
    </row>
    <row r="15" ht="12.75" customHeight="1">
      <c r="A15" s="3" t="str">
        <f>'Данные для ввода на bus.gov.ru'!D14</f>
        <v>МБДОУ "Детский сад № 47 "Ёлочка"</v>
      </c>
      <c r="B15" s="2">
        <f>'Данные для ввода на bus.gov.ru'!AA14*0.5</f>
        <v>50</v>
      </c>
      <c r="C15" s="25">
        <f>(('Данные для ввода на bus.gov.ru'!AC14/'Данные для ввода на bus.gov.ru'!AD14)*100)*0.5</f>
        <v>48.11320755</v>
      </c>
      <c r="D15" s="25">
        <f t="shared" si="1"/>
        <v>98.11320755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5"/>
      <c r="Z15" s="15"/>
    </row>
    <row r="16" ht="12.75" customHeight="1">
      <c r="A16" s="3" t="str">
        <f>'Данные для ввода на bus.gov.ru'!D15</f>
        <v>МБДОУ "Детский сад № 48 "Ручеек"</v>
      </c>
      <c r="B16" s="2">
        <f>'Данные для ввода на bus.gov.ru'!AA15*0.5</f>
        <v>50</v>
      </c>
      <c r="C16" s="25">
        <f>(('Данные для ввода на bus.gov.ru'!AC15/'Данные для ввода на bus.gov.ru'!AD15)*100)*0.5</f>
        <v>46.85714286</v>
      </c>
      <c r="D16" s="25">
        <f t="shared" si="1"/>
        <v>96.85714286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Z16" s="15"/>
    </row>
    <row r="17" ht="12.75" customHeight="1">
      <c r="A17" s="3" t="str">
        <f>'Данные для ввода на bus.gov.ru'!D16</f>
        <v>МБДОУ "Детский сад № 50 "Росточек"</v>
      </c>
      <c r="B17" s="2">
        <f>'Данные для ввода на bus.gov.ru'!AA16*0.5</f>
        <v>50</v>
      </c>
      <c r="C17" s="25">
        <f>(('Данные для ввода на bus.gov.ru'!AC16/'Данные для ввода на bus.gov.ru'!AD16)*100)*0.5</f>
        <v>43.87755102</v>
      </c>
      <c r="D17" s="25">
        <f t="shared" si="1"/>
        <v>93.87755102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5"/>
      <c r="Z17" s="15"/>
    </row>
    <row r="18" ht="12.75" customHeight="1">
      <c r="A18" s="3" t="str">
        <f>'Данные для ввода на bus.gov.ru'!D17</f>
        <v>МБДОУ "Детский сад № 53 "Топтыжка"</v>
      </c>
      <c r="B18" s="2">
        <f>'Данные для ввода на bus.gov.ru'!AA17*0.5</f>
        <v>50</v>
      </c>
      <c r="C18" s="25">
        <f>(('Данные для ввода на bus.gov.ru'!AC17/'Данные для ввода на bus.gov.ru'!AD17)*100)*0.5</f>
        <v>49.62406015</v>
      </c>
      <c r="D18" s="25">
        <f t="shared" si="1"/>
        <v>99.62406015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5"/>
      <c r="Z18" s="15"/>
    </row>
    <row r="19" ht="12.75" customHeight="1">
      <c r="A19" s="3" t="str">
        <f>'Данные для ввода на bus.gov.ru'!D18</f>
        <v>МБДОУ "Детский сад № 55 "Истоки"</v>
      </c>
      <c r="B19" s="2">
        <f>'Данные для ввода на bus.gov.ru'!AA18*0.5</f>
        <v>50</v>
      </c>
      <c r="C19" s="25">
        <f>(('Данные для ввода на bus.gov.ru'!AC18/'Данные для ввода на bus.gov.ru'!AD18)*100)*0.5</f>
        <v>49.61538462</v>
      </c>
      <c r="D19" s="25">
        <f t="shared" si="1"/>
        <v>99.61538462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5"/>
      <c r="Z19" s="15"/>
    </row>
    <row r="20" ht="12.75" customHeight="1">
      <c r="A20" s="3" t="str">
        <f>'Данные для ввода на bus.gov.ru'!D19</f>
        <v>МБДОУ "Детский сад № 57 "Аленушка"</v>
      </c>
      <c r="B20" s="2">
        <f>'Данные для ввода на bus.gov.ru'!AA19*0.5</f>
        <v>50</v>
      </c>
      <c r="C20" s="25">
        <f>(('Данные для ввода на bus.gov.ru'!AC19/'Данные для ввода на bus.gov.ru'!AD19)*100)*0.5</f>
        <v>47.6</v>
      </c>
      <c r="D20" s="25">
        <f t="shared" si="1"/>
        <v>97.6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5"/>
      <c r="Z20" s="15"/>
    </row>
    <row r="21" ht="12.75" customHeight="1">
      <c r="A21" s="3" t="str">
        <f>'Данные для ввода на bus.gov.ru'!D20</f>
        <v>МБДОУ "Детский сад № 74 "Пчёлка"</v>
      </c>
      <c r="B21" s="2">
        <f>'Данные для ввода на bus.gov.ru'!AA20*0.5</f>
        <v>50</v>
      </c>
      <c r="C21" s="25">
        <f>(('Данные для ввода на bus.gov.ru'!AC20/'Данные для ввода на bus.gov.ru'!AD20)*100)*0.5</f>
        <v>50</v>
      </c>
      <c r="D21" s="25">
        <f t="shared" si="1"/>
        <v>100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5"/>
      <c r="Z21" s="15"/>
    </row>
    <row r="22" ht="12.75" customHeight="1">
      <c r="A22" s="3" t="str">
        <f>'Данные для ввода на bus.gov.ru'!D21</f>
        <v>МБДОУ "Детский сад №10 "Гнездышко"</v>
      </c>
      <c r="B22" s="2">
        <f>'Данные для ввода на bus.gov.ru'!AA21*0.5</f>
        <v>50</v>
      </c>
      <c r="C22" s="25">
        <f>(('Данные для ввода на bus.gov.ru'!AC21/'Данные для ввода на bus.gov.ru'!AD21)*100)*0.5</f>
        <v>44.28571429</v>
      </c>
      <c r="D22" s="25">
        <f t="shared" si="1"/>
        <v>94.28571429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5"/>
      <c r="Z22" s="15"/>
    </row>
    <row r="23" ht="12.75" customHeight="1">
      <c r="A23" s="3" t="str">
        <f>'Данные для ввода на bus.gov.ru'!D22</f>
        <v>МБДОУ "Детский сад №16 "Родничок"</v>
      </c>
      <c r="B23" s="2">
        <f>'Данные для ввода на bus.gov.ru'!AA22*0.5</f>
        <v>50</v>
      </c>
      <c r="C23" s="25">
        <f>(('Данные для ввода на bus.gov.ru'!AC22/'Данные для ввода на bus.gov.ru'!AD22)*100)*0.5</f>
        <v>50</v>
      </c>
      <c r="D23" s="25">
        <f t="shared" si="1"/>
        <v>100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5"/>
      <c r="Z23" s="15"/>
    </row>
    <row r="24" ht="12.75" customHeight="1">
      <c r="A24" s="3" t="str">
        <f>'Данные для ввода на bus.gov.ru'!D23</f>
        <v>МБДОУ "Детский сад №2 "Лучик"</v>
      </c>
      <c r="B24" s="2">
        <f>'Данные для ввода на bus.gov.ru'!AA23*0.5</f>
        <v>50</v>
      </c>
      <c r="C24" s="25">
        <f>(('Данные для ввода на bus.gov.ru'!AC23/'Данные для ввода на bus.gov.ru'!AD23)*100)*0.5</f>
        <v>50</v>
      </c>
      <c r="D24" s="25">
        <f t="shared" si="1"/>
        <v>100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5"/>
      <c r="Z24" s="15"/>
    </row>
    <row r="25" ht="12.75" customHeight="1">
      <c r="A25" s="3" t="str">
        <f>'Данные для ввода на bus.gov.ru'!D24</f>
        <v>МБДОУ "Детский сад №24 "Солнышко"</v>
      </c>
      <c r="B25" s="2">
        <f>'Данные для ввода на bus.gov.ru'!AA24*0.5</f>
        <v>50</v>
      </c>
      <c r="C25" s="25">
        <f>(('Данные для ввода на bus.gov.ru'!AC24/'Данные для ввода на bus.gov.ru'!AD24)*100)*0.5</f>
        <v>47.32142857</v>
      </c>
      <c r="D25" s="25">
        <f t="shared" si="1"/>
        <v>97.32142857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5"/>
      <c r="Z25" s="15"/>
    </row>
    <row r="26" ht="12.75" customHeight="1">
      <c r="A26" s="3" t="str">
        <f>'Данные для ввода на bus.gov.ru'!D25</f>
        <v>МБДОУ "Детский сад №30 "Незабудка"</v>
      </c>
      <c r="B26" s="2">
        <f>'Данные для ввода на bus.gov.ru'!AA25*0.5</f>
        <v>50</v>
      </c>
      <c r="C26" s="25">
        <f>(('Данные для ввода на bus.gov.ru'!AC25/'Данные для ввода на bus.gov.ru'!AD25)*100)*0.5</f>
        <v>43.39622642</v>
      </c>
      <c r="D26" s="25">
        <f t="shared" si="1"/>
        <v>93.39622642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5"/>
      <c r="Z26" s="15"/>
    </row>
    <row r="27" ht="12.75" customHeight="1">
      <c r="A27" s="3" t="str">
        <f>'Данные для ввода на bus.gov.ru'!D26</f>
        <v>МБДОУ "Детский сад №38 "Росинка"</v>
      </c>
      <c r="B27" s="2">
        <f>'Данные для ввода на bus.gov.ru'!AA26*0.5</f>
        <v>50</v>
      </c>
      <c r="C27" s="25">
        <f>(('Данные для ввода на bus.gov.ru'!AC26/'Данные для ввода на bus.gov.ru'!AD26)*100)*0.5</f>
        <v>49.32432432</v>
      </c>
      <c r="D27" s="25">
        <f t="shared" si="1"/>
        <v>99.32432432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15"/>
      <c r="Z27" s="15"/>
    </row>
    <row r="28" ht="12.75" customHeight="1">
      <c r="A28" s="3" t="str">
        <f>'Данные для ввода на bus.gov.ru'!D27</f>
        <v>МБДОУ "Детский сад №49 "Улыбка"</v>
      </c>
      <c r="B28" s="2">
        <f>'Данные для ввода на bus.gov.ru'!AA27*0.5</f>
        <v>50</v>
      </c>
      <c r="C28" s="25">
        <f>(('Данные для ввода на bus.gov.ru'!AC27/'Данные для ввода на bus.gov.ru'!AD27)*100)*0.5</f>
        <v>45.04950495</v>
      </c>
      <c r="D28" s="25">
        <f t="shared" si="1"/>
        <v>95.04950495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5"/>
      <c r="Z28" s="15"/>
    </row>
    <row r="29" ht="12.75" customHeight="1">
      <c r="A29" s="3" t="str">
        <f>'Данные для ввода на bus.gov.ru'!D28</f>
        <v>МБДОУ "ЦРР - детский сад № 54"</v>
      </c>
      <c r="B29" s="2">
        <f>'Данные для ввода на bus.gov.ru'!AA28*0.5</f>
        <v>50</v>
      </c>
      <c r="C29" s="25">
        <f>(('Данные для ввода на bus.gov.ru'!AC28/'Данные для ввода на bus.gov.ru'!AD28)*100)*0.5</f>
        <v>47.24770642</v>
      </c>
      <c r="D29" s="25">
        <f t="shared" si="1"/>
        <v>97.24770642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5"/>
      <c r="Z29" s="15"/>
    </row>
    <row r="30" ht="12.75" customHeight="1">
      <c r="A30" s="3" t="str">
        <f>'Данные для ввода на bus.gov.ru'!D29</f>
        <v>МБДОУ "ЦРР - детский сад № 56 "Ромашка" города Рубцовска</v>
      </c>
      <c r="B30" s="2">
        <f>'Данные для ввода на bus.gov.ru'!AA29*0.5</f>
        <v>50</v>
      </c>
      <c r="C30" s="25">
        <f>(('Данные для ввода на bus.gov.ru'!AC29/'Данные для ввода на bus.gov.ru'!AD29)*100)*0.5</f>
        <v>49.64788732</v>
      </c>
      <c r="D30" s="25">
        <f t="shared" si="1"/>
        <v>99.64788732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15"/>
      <c r="Z30" s="15"/>
    </row>
    <row r="31" ht="12.75" customHeight="1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5"/>
      <c r="Z31" s="15"/>
    </row>
    <row r="32" ht="12.75" customHeight="1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5"/>
      <c r="Z32" s="15"/>
    </row>
    <row r="33" ht="12.75" customHeight="1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5"/>
      <c r="Z33" s="15"/>
    </row>
    <row r="34" ht="12.75" customHeight="1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5"/>
      <c r="Z34" s="15"/>
    </row>
    <row r="35" ht="12.75" customHeight="1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5"/>
      <c r="Z35" s="15"/>
    </row>
    <row r="36" ht="12.75" customHeight="1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5"/>
      <c r="Z36" s="15"/>
    </row>
    <row r="37" ht="12.75" customHeight="1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5"/>
      <c r="Z37" s="15"/>
    </row>
    <row r="38" ht="12.75" customHeight="1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5"/>
      <c r="Z38" s="15"/>
    </row>
    <row r="39" ht="12.75" customHeight="1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5"/>
      <c r="Z39" s="15"/>
    </row>
    <row r="40" ht="12.75" customHeight="1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5"/>
      <c r="Z40" s="15"/>
    </row>
    <row r="41" ht="12.75" customHeight="1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5"/>
      <c r="Z41" s="15"/>
    </row>
    <row r="42" ht="12.75" customHeight="1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5"/>
      <c r="Z42" s="15"/>
    </row>
    <row r="43" ht="12.75" customHeight="1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5"/>
      <c r="Z43" s="15"/>
    </row>
    <row r="44" ht="12.75" customHeight="1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5"/>
      <c r="Z44" s="15"/>
    </row>
    <row r="45" ht="12.75" customHeight="1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5"/>
      <c r="Z45" s="15"/>
    </row>
    <row r="46" ht="12.75" customHeight="1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5"/>
      <c r="Z46" s="15"/>
    </row>
    <row r="47" ht="12.75" customHeight="1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5"/>
      <c r="Z47" s="15"/>
    </row>
    <row r="48" ht="12.75" customHeight="1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5"/>
      <c r="Z48" s="15"/>
    </row>
    <row r="49" ht="12.75" customHeight="1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5"/>
      <c r="Z49" s="15"/>
    </row>
    <row r="50" ht="12.75" customHeight="1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5"/>
      <c r="Z50" s="15"/>
    </row>
    <row r="51" ht="12.75" customHeight="1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5"/>
      <c r="Z51" s="15"/>
    </row>
    <row r="52" ht="12.75" customHeight="1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5"/>
      <c r="Z52" s="15"/>
    </row>
    <row r="53" ht="12.75" customHeight="1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5"/>
      <c r="Z53" s="15"/>
    </row>
    <row r="54" ht="12.75" customHeight="1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5"/>
      <c r="Z54" s="15"/>
    </row>
    <row r="55" ht="12.75" customHeight="1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5"/>
      <c r="Z55" s="15"/>
    </row>
    <row r="56" ht="12.75" customHeight="1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5"/>
      <c r="Z56" s="15"/>
    </row>
    <row r="57" ht="12.75" customHeight="1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5"/>
      <c r="Z57" s="15"/>
    </row>
    <row r="58" ht="12.75" customHeight="1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5"/>
      <c r="Z58" s="15"/>
    </row>
    <row r="59" ht="12.75" customHeight="1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5"/>
      <c r="Z59" s="15"/>
    </row>
    <row r="60" ht="12.75" customHeight="1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5"/>
      <c r="Z60" s="15"/>
    </row>
    <row r="61" ht="12.75" customHeight="1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5"/>
      <c r="Z61" s="15"/>
    </row>
    <row r="62" ht="12.75" customHeight="1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5"/>
      <c r="Z62" s="15"/>
    </row>
    <row r="63" ht="12.75" customHeight="1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5"/>
      <c r="Z63" s="15"/>
    </row>
    <row r="64" ht="12.75" customHeight="1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5"/>
      <c r="Z64" s="15"/>
    </row>
    <row r="65" ht="12.75" customHeight="1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5"/>
      <c r="Z65" s="15"/>
    </row>
    <row r="66" ht="12.75" customHeight="1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5"/>
      <c r="Z66" s="15"/>
    </row>
    <row r="67" ht="12.75" customHeight="1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5"/>
      <c r="Z67" s="15"/>
    </row>
    <row r="68" ht="12.75" customHeight="1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5"/>
      <c r="Z68" s="15"/>
    </row>
    <row r="69" ht="12.75" customHeight="1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5"/>
      <c r="Z69" s="15"/>
    </row>
    <row r="70" ht="12.75" customHeight="1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5"/>
      <c r="Z70" s="15"/>
    </row>
    <row r="71" ht="12.75" customHeight="1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5"/>
      <c r="Z71" s="15"/>
    </row>
    <row r="72" ht="12.75" customHeight="1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5"/>
      <c r="Z72" s="15"/>
    </row>
    <row r="73" ht="12.75" customHeight="1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5"/>
      <c r="Z73" s="15"/>
    </row>
    <row r="74" ht="12.75" customHeight="1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5"/>
      <c r="Z74" s="15"/>
    </row>
    <row r="75" ht="12.75" customHeight="1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5"/>
      <c r="Z75" s="15"/>
    </row>
    <row r="76" ht="12.75" customHeight="1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5"/>
      <c r="Z76" s="15"/>
    </row>
    <row r="77" ht="12.75" customHeight="1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5"/>
      <c r="Z77" s="15"/>
    </row>
    <row r="78" ht="12.75" customHeight="1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5"/>
      <c r="Z78" s="15"/>
    </row>
    <row r="79" ht="12.75" customHeight="1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5"/>
      <c r="Z79" s="15"/>
    </row>
    <row r="80" ht="12.75" customHeight="1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5"/>
      <c r="Z80" s="15"/>
    </row>
    <row r="81" ht="12.75" customHeight="1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5"/>
      <c r="Z81" s="15"/>
    </row>
    <row r="82" ht="12.75" customHeight="1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5"/>
      <c r="Z82" s="15"/>
    </row>
    <row r="83" ht="12.75" customHeight="1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5"/>
      <c r="Z83" s="15"/>
    </row>
    <row r="84" ht="12.75" customHeight="1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5"/>
      <c r="Z84" s="15"/>
    </row>
    <row r="85" ht="12.75" customHeight="1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5"/>
      <c r="Z85" s="15"/>
    </row>
    <row r="86" ht="12.75" customHeight="1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5"/>
      <c r="Z86" s="15"/>
    </row>
    <row r="87" ht="15.75" customHeight="1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5"/>
      <c r="Z87" s="15"/>
    </row>
    <row r="88" ht="15.75" customHeight="1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5"/>
      <c r="Z88" s="15"/>
    </row>
    <row r="89" ht="15.75" customHeight="1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5"/>
      <c r="Z89" s="15"/>
    </row>
    <row r="90" ht="15.75" customHeight="1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5"/>
      <c r="Z90" s="15"/>
    </row>
    <row r="91" ht="15.75" customHeight="1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5"/>
      <c r="Z91" s="15"/>
    </row>
    <row r="92" ht="15.75" customHeight="1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5"/>
      <c r="Z92" s="15"/>
    </row>
    <row r="93" ht="15.75" customHeight="1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5"/>
      <c r="Z93" s="15"/>
    </row>
    <row r="94" ht="15.75" customHeight="1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5"/>
      <c r="Z94" s="15"/>
    </row>
    <row r="95" ht="15.75" customHeight="1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5"/>
      <c r="Z95" s="15"/>
    </row>
    <row r="96" ht="15.75" customHeight="1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5"/>
      <c r="Z96" s="15"/>
    </row>
    <row r="97" ht="15.75" customHeight="1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5"/>
      <c r="Z97" s="15"/>
    </row>
    <row r="98" ht="15.75" customHeight="1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5"/>
      <c r="Z98" s="15"/>
    </row>
    <row r="99" ht="15.75" customHeight="1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5"/>
      <c r="Z99" s="15"/>
    </row>
    <row r="100" ht="15.75" customHeight="1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5"/>
      <c r="Z100" s="15"/>
    </row>
    <row r="101" ht="15.75" customHeight="1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5"/>
      <c r="Z101" s="15"/>
    </row>
    <row r="102" ht="15.75" customHeight="1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5"/>
      <c r="Z102" s="15"/>
    </row>
    <row r="103" ht="15.75" customHeight="1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5"/>
      <c r="Z103" s="15"/>
    </row>
    <row r="104" ht="15.75" customHeight="1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5"/>
      <c r="Z104" s="15"/>
    </row>
    <row r="105" ht="15.75" customHeight="1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5"/>
      <c r="Z105" s="15"/>
    </row>
    <row r="106" ht="15.75" customHeight="1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5"/>
      <c r="Z106" s="15"/>
    </row>
    <row r="107" ht="15.75" customHeight="1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5"/>
      <c r="Z107" s="15"/>
    </row>
    <row r="108" ht="15.75" customHeight="1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5"/>
      <c r="Z108" s="15"/>
    </row>
    <row r="109" ht="15.75" customHeight="1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5"/>
      <c r="Z109" s="15"/>
    </row>
    <row r="110" ht="15.75" customHeight="1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5"/>
      <c r="Z110" s="15"/>
    </row>
    <row r="111" ht="15.75" customHeight="1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5"/>
      <c r="Z111" s="15"/>
    </row>
    <row r="112" ht="15.75" customHeight="1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5"/>
      <c r="Z112" s="15"/>
    </row>
    <row r="113" ht="15.75" customHeight="1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5"/>
      <c r="Z113" s="15"/>
    </row>
    <row r="114" ht="15.75" customHeight="1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5"/>
      <c r="Z114" s="15"/>
    </row>
    <row r="115" ht="15.75" customHeight="1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5"/>
      <c r="Z115" s="15"/>
    </row>
    <row r="116" ht="15.75" customHeight="1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5"/>
      <c r="Z116" s="15"/>
    </row>
    <row r="117" ht="15.75" customHeight="1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5"/>
      <c r="Z117" s="15"/>
    </row>
    <row r="118" ht="15.75" customHeight="1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5"/>
      <c r="Z118" s="15"/>
    </row>
    <row r="119" ht="15.75" customHeight="1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5"/>
      <c r="Z119" s="15"/>
    </row>
    <row r="120" ht="15.75" customHeight="1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5"/>
      <c r="Z120" s="15"/>
    </row>
    <row r="121" ht="15.75" customHeight="1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5"/>
      <c r="Z121" s="15"/>
    </row>
    <row r="122" ht="15.75" customHeight="1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5"/>
      <c r="Z122" s="15"/>
    </row>
    <row r="123" ht="15.75" customHeight="1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5"/>
      <c r="Z123" s="15"/>
    </row>
    <row r="124" ht="15.75" customHeight="1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5"/>
      <c r="Z124" s="15"/>
    </row>
    <row r="125" ht="15.75" customHeight="1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5"/>
      <c r="Z125" s="15"/>
    </row>
    <row r="126" ht="15.75" customHeight="1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5"/>
      <c r="Z126" s="15"/>
    </row>
    <row r="127" ht="15.75" customHeight="1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5"/>
      <c r="Z127" s="15"/>
    </row>
    <row r="128" ht="15.75" customHeight="1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5"/>
      <c r="Z128" s="15"/>
    </row>
    <row r="129" ht="15.75" customHeight="1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5"/>
      <c r="Z129" s="15"/>
    </row>
    <row r="130" ht="15.75" customHeight="1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5"/>
      <c r="Z130" s="15"/>
    </row>
    <row r="131" ht="15.75" customHeight="1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5"/>
      <c r="Z131" s="15"/>
    </row>
    <row r="132" ht="15.75" customHeight="1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5"/>
      <c r="Z132" s="15"/>
    </row>
    <row r="133" ht="15.75" customHeight="1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5"/>
      <c r="Z133" s="15"/>
    </row>
    <row r="134" ht="15.75" customHeight="1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5"/>
      <c r="Z134" s="15"/>
    </row>
    <row r="135" ht="15.75" customHeight="1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5"/>
      <c r="Z135" s="15"/>
    </row>
    <row r="136" ht="15.75" customHeight="1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5"/>
      <c r="Z136" s="15"/>
    </row>
    <row r="137" ht="15.75" customHeight="1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5"/>
      <c r="Z137" s="15"/>
    </row>
    <row r="138" ht="15.75" customHeight="1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5"/>
      <c r="Z138" s="15"/>
    </row>
    <row r="139" ht="15.75" customHeight="1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5"/>
      <c r="Z139" s="15"/>
    </row>
    <row r="140" ht="15.75" customHeight="1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5"/>
      <c r="Z140" s="15"/>
    </row>
    <row r="141" ht="15.75" customHeight="1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5"/>
      <c r="Z141" s="15"/>
    </row>
    <row r="142" ht="15.75" customHeight="1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5"/>
      <c r="Z142" s="15"/>
    </row>
    <row r="143" ht="15.75" customHeight="1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5"/>
      <c r="Z143" s="15"/>
    </row>
    <row r="144" ht="15.75" customHeight="1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5"/>
      <c r="Z144" s="15"/>
    </row>
    <row r="145" ht="15.75" customHeight="1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5"/>
      <c r="Z145" s="15"/>
    </row>
    <row r="146" ht="15.75" customHeight="1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5"/>
      <c r="Z146" s="15"/>
    </row>
    <row r="147" ht="15.75" customHeight="1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5"/>
      <c r="Z147" s="15"/>
    </row>
    <row r="148" ht="15.75" customHeight="1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5"/>
      <c r="Z148" s="15"/>
    </row>
    <row r="149" ht="15.75" customHeight="1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5"/>
      <c r="Z149" s="15"/>
    </row>
    <row r="150" ht="15.75" customHeight="1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5"/>
      <c r="Z150" s="15"/>
    </row>
    <row r="151" ht="15.75" customHeight="1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5"/>
      <c r="Z151" s="15"/>
    </row>
    <row r="152" ht="15.75" customHeight="1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5"/>
      <c r="Z152" s="15"/>
    </row>
    <row r="153" ht="15.75" customHeight="1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5"/>
      <c r="Z153" s="15"/>
    </row>
    <row r="154" ht="15.75" customHeight="1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5"/>
      <c r="Z154" s="15"/>
    </row>
    <row r="155" ht="15.75" customHeight="1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5"/>
      <c r="Z155" s="15"/>
    </row>
    <row r="156" ht="15.75" customHeight="1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5"/>
      <c r="Z156" s="15"/>
    </row>
    <row r="157" ht="15.75" customHeight="1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5"/>
      <c r="Z157" s="15"/>
    </row>
    <row r="158" ht="15.75" customHeight="1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5"/>
      <c r="Z158" s="15"/>
    </row>
    <row r="159" ht="15.75" customHeight="1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5"/>
      <c r="Z159" s="15"/>
    </row>
    <row r="160" ht="15.75" customHeight="1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5"/>
      <c r="Z160" s="15"/>
    </row>
    <row r="161" ht="15.75" customHeight="1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5"/>
      <c r="Z161" s="15"/>
    </row>
    <row r="162" ht="15.75" customHeight="1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5"/>
      <c r="Z162" s="15"/>
    </row>
    <row r="163" ht="15.75" customHeight="1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5"/>
      <c r="Z163" s="15"/>
    </row>
    <row r="164" ht="15.75" customHeight="1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5"/>
      <c r="Z164" s="15"/>
    </row>
    <row r="165" ht="15.75" customHeight="1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5"/>
      <c r="Z165" s="15"/>
    </row>
    <row r="166" ht="15.75" customHeight="1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5"/>
      <c r="Z166" s="15"/>
    </row>
    <row r="167" ht="15.75" customHeight="1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5"/>
      <c r="Z167" s="15"/>
    </row>
    <row r="168" ht="15.75" customHeight="1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5"/>
      <c r="Z168" s="15"/>
    </row>
    <row r="169" ht="15.75" customHeight="1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5"/>
      <c r="Z169" s="15"/>
    </row>
    <row r="170" ht="15.75" customHeight="1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5"/>
      <c r="Z170" s="15"/>
    </row>
    <row r="171" ht="15.75" customHeight="1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5"/>
      <c r="Z171" s="15"/>
    </row>
    <row r="172" ht="15.75" customHeight="1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5"/>
      <c r="Z172" s="15"/>
    </row>
    <row r="173" ht="15.75" customHeight="1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5"/>
      <c r="Z173" s="15"/>
    </row>
    <row r="174" ht="15.75" customHeight="1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5"/>
      <c r="Z174" s="15"/>
    </row>
    <row r="175" ht="15.75" customHeight="1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5"/>
      <c r="Z175" s="15"/>
    </row>
    <row r="176" ht="15.75" customHeight="1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5"/>
      <c r="Z176" s="15"/>
    </row>
    <row r="177" ht="15.75" customHeight="1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5"/>
      <c r="Z177" s="15"/>
    </row>
    <row r="178" ht="15.75" customHeight="1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5"/>
      <c r="Z178" s="15"/>
    </row>
    <row r="179" ht="15.75" customHeight="1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5"/>
      <c r="Z179" s="15"/>
    </row>
    <row r="180" ht="15.75" customHeight="1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5"/>
      <c r="Z180" s="15"/>
    </row>
    <row r="181" ht="15.75" customHeight="1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5"/>
      <c r="Z181" s="15"/>
    </row>
    <row r="182" ht="15.75" customHeight="1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5"/>
      <c r="Z182" s="15"/>
    </row>
    <row r="183" ht="15.75" customHeight="1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5"/>
      <c r="Z183" s="15"/>
    </row>
    <row r="184" ht="15.75" customHeight="1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5"/>
      <c r="Z184" s="15"/>
    </row>
    <row r="185" ht="15.75" customHeight="1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5"/>
      <c r="Z185" s="15"/>
    </row>
    <row r="186" ht="15.75" customHeight="1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5"/>
      <c r="Z186" s="15"/>
    </row>
    <row r="187" ht="15.75" customHeight="1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5"/>
      <c r="Z187" s="15"/>
    </row>
    <row r="188" ht="15.75" customHeight="1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5"/>
      <c r="Z188" s="15"/>
    </row>
    <row r="189" ht="15.75" customHeight="1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5"/>
      <c r="Z189" s="15"/>
    </row>
    <row r="190" ht="15.75" customHeight="1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5"/>
      <c r="Z190" s="15"/>
    </row>
    <row r="191" ht="15.75" customHeight="1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5"/>
      <c r="Z191" s="15"/>
    </row>
    <row r="192" ht="15.75" customHeight="1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5"/>
      <c r="Z192" s="15"/>
    </row>
    <row r="193" ht="15.75" customHeight="1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5"/>
      <c r="Z193" s="15"/>
    </row>
    <row r="194" ht="15.75" customHeight="1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5"/>
      <c r="Z194" s="15"/>
    </row>
    <row r="195" ht="15.75" customHeight="1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5"/>
      <c r="Z195" s="15"/>
    </row>
    <row r="196" ht="15.75" customHeight="1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5"/>
      <c r="Z196" s="15"/>
    </row>
    <row r="197" ht="15.75" customHeight="1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5"/>
      <c r="Z197" s="15"/>
    </row>
    <row r="198" ht="15.75" customHeight="1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5"/>
      <c r="Z198" s="15"/>
    </row>
    <row r="199" ht="15.75" customHeight="1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5"/>
      <c r="Z199" s="15"/>
    </row>
    <row r="200" ht="15.75" customHeight="1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5"/>
      <c r="Z200" s="15"/>
    </row>
    <row r="201" ht="15.75" customHeight="1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5"/>
      <c r="Z201" s="15"/>
    </row>
    <row r="202" ht="15.75" customHeight="1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5"/>
      <c r="Z202" s="15"/>
    </row>
    <row r="203" ht="15.75" customHeight="1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5"/>
      <c r="Z203" s="15"/>
    </row>
    <row r="204" ht="15.75" customHeight="1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5"/>
      <c r="Z204" s="15"/>
    </row>
    <row r="205" ht="15.75" customHeight="1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5"/>
      <c r="Z205" s="15"/>
    </row>
    <row r="206" ht="15.75" customHeight="1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5"/>
      <c r="Z206" s="15"/>
    </row>
    <row r="207" ht="15.75" customHeight="1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5"/>
      <c r="Z207" s="15"/>
    </row>
    <row r="208" ht="15.75" customHeight="1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5"/>
      <c r="Z208" s="15"/>
    </row>
    <row r="209" ht="15.75" customHeight="1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5"/>
      <c r="Z209" s="15"/>
    </row>
    <row r="210" ht="15.75" customHeight="1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5"/>
      <c r="Z210" s="15"/>
    </row>
    <row r="211" ht="15.75" customHeight="1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5"/>
      <c r="Z211" s="15"/>
    </row>
    <row r="212" ht="15.75" customHeight="1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5"/>
      <c r="Z212" s="15"/>
    </row>
    <row r="213" ht="15.75" customHeight="1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5"/>
      <c r="Z213" s="15"/>
    </row>
    <row r="214" ht="15.75" customHeight="1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5"/>
      <c r="Z214" s="15"/>
    </row>
    <row r="215" ht="15.75" customHeight="1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5"/>
      <c r="Z215" s="15"/>
    </row>
    <row r="216" ht="15.75" customHeight="1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5"/>
      <c r="Z216" s="15"/>
    </row>
    <row r="217" ht="15.75" customHeight="1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5"/>
      <c r="Z217" s="15"/>
    </row>
    <row r="218" ht="15.75" customHeight="1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5"/>
      <c r="Z218" s="15"/>
    </row>
    <row r="219" ht="15.75" customHeight="1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5"/>
      <c r="Z219" s="15"/>
    </row>
    <row r="220" ht="15.75" customHeight="1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5"/>
      <c r="Z220" s="15"/>
    </row>
    <row r="221" ht="15.75" customHeight="1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5"/>
      <c r="Z221" s="15"/>
    </row>
    <row r="222" ht="15.75" customHeight="1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5"/>
      <c r="Z222" s="15"/>
    </row>
    <row r="223" ht="15.75" customHeight="1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5"/>
      <c r="Z223" s="15"/>
    </row>
    <row r="224" ht="15.75" customHeight="1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5"/>
      <c r="Z224" s="15"/>
    </row>
    <row r="225" ht="15.75" customHeight="1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5"/>
      <c r="Z225" s="15"/>
    </row>
    <row r="226" ht="15.75" customHeight="1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5"/>
      <c r="Z226" s="15"/>
    </row>
    <row r="227" ht="15.75" customHeight="1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5"/>
      <c r="Z227" s="15"/>
    </row>
    <row r="228" ht="15.75" customHeight="1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5"/>
      <c r="Z228" s="15"/>
    </row>
    <row r="229" ht="15.75" customHeight="1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5"/>
      <c r="Z229" s="15"/>
    </row>
    <row r="230" ht="15.75" customHeight="1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5"/>
      <c r="Z230" s="15"/>
    </row>
    <row r="231" ht="15.75" customHeight="1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5"/>
      <c r="Z231" s="15"/>
    </row>
    <row r="232" ht="15.75" customHeight="1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5"/>
      <c r="Z232" s="15"/>
    </row>
    <row r="233" ht="15.75" customHeight="1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5"/>
      <c r="Z233" s="15"/>
    </row>
    <row r="234" ht="15.75" customHeight="1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5"/>
      <c r="Z234" s="15"/>
    </row>
    <row r="235" ht="15.75" customHeight="1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5"/>
      <c r="Z235" s="15"/>
    </row>
    <row r="236" ht="15.75" customHeight="1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5"/>
      <c r="Z236" s="15"/>
    </row>
    <row r="237" ht="15.75" customHeight="1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5"/>
      <c r="Z237" s="15"/>
    </row>
    <row r="238" ht="15.75" customHeight="1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5"/>
      <c r="Z238" s="15"/>
    </row>
    <row r="239" ht="15.75" customHeight="1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5"/>
      <c r="Z239" s="15"/>
    </row>
    <row r="240" ht="15.75" customHeight="1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5"/>
      <c r="Z240" s="15"/>
    </row>
    <row r="241" ht="15.75" customHeight="1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5"/>
      <c r="Z241" s="15"/>
    </row>
    <row r="242" ht="15.75" customHeight="1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5"/>
      <c r="Z242" s="15"/>
    </row>
    <row r="243" ht="15.75" customHeight="1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5"/>
      <c r="Z243" s="15"/>
    </row>
    <row r="244" ht="15.75" customHeight="1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5"/>
      <c r="Z244" s="15"/>
    </row>
    <row r="245" ht="15.75" customHeight="1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5"/>
      <c r="Z245" s="15"/>
    </row>
    <row r="246" ht="15.75" customHeight="1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5"/>
      <c r="Z246" s="15"/>
    </row>
    <row r="247" ht="15.75" customHeight="1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5"/>
      <c r="Z247" s="15"/>
    </row>
    <row r="248" ht="15.75" customHeight="1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5"/>
      <c r="Z248" s="15"/>
    </row>
    <row r="249" ht="15.75" customHeight="1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5"/>
      <c r="Z249" s="15"/>
    </row>
    <row r="250" ht="15.75" customHeight="1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5"/>
      <c r="Z250" s="15"/>
    </row>
    <row r="251" ht="15.75" customHeight="1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5"/>
      <c r="Z251" s="15"/>
    </row>
    <row r="252" ht="15.75" customHeight="1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5"/>
      <c r="Z252" s="15"/>
    </row>
    <row r="253" ht="15.75" customHeight="1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5"/>
      <c r="Z253" s="15"/>
    </row>
    <row r="254" ht="15.75" customHeight="1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5"/>
      <c r="Z254" s="15"/>
    </row>
    <row r="255" ht="15.75" customHeight="1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5"/>
      <c r="Z255" s="15"/>
    </row>
    <row r="256" ht="15.75" customHeight="1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15"/>
      <c r="Z256" s="15"/>
    </row>
    <row r="257" ht="15.75" customHeight="1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15"/>
      <c r="Z257" s="15"/>
    </row>
    <row r="258" ht="15.75" customHeight="1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15"/>
      <c r="Z258" s="15"/>
    </row>
    <row r="259" ht="15.75" customHeight="1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15"/>
      <c r="Z259" s="15"/>
    </row>
    <row r="260" ht="15.75" customHeight="1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15"/>
      <c r="Z260" s="15"/>
    </row>
    <row r="261" ht="15.75" customHeight="1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15"/>
      <c r="Z261" s="15"/>
    </row>
    <row r="262" ht="15.75" customHeight="1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15"/>
      <c r="Z262" s="15"/>
    </row>
    <row r="263" ht="15.75" customHeight="1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15"/>
      <c r="Z263" s="15"/>
    </row>
    <row r="264" ht="15.75" customHeight="1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15"/>
      <c r="Z264" s="15"/>
    </row>
    <row r="265" ht="15.75" customHeight="1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15"/>
      <c r="Z265" s="15"/>
    </row>
    <row r="266" ht="15.75" customHeight="1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15"/>
      <c r="Z266" s="15"/>
    </row>
    <row r="267" ht="15.75" customHeight="1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15"/>
      <c r="Z267" s="15"/>
    </row>
    <row r="268" ht="15.75" customHeight="1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15"/>
      <c r="Z268" s="15"/>
    </row>
    <row r="269" ht="15.75" customHeight="1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15"/>
      <c r="Z269" s="15"/>
    </row>
    <row r="270" ht="15.75" customHeight="1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15"/>
      <c r="Z270" s="15"/>
    </row>
    <row r="271" ht="15.75" customHeight="1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15"/>
      <c r="Z271" s="15"/>
    </row>
    <row r="272" ht="15.75" customHeight="1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15"/>
      <c r="Z272" s="15"/>
    </row>
    <row r="273" ht="15.75" customHeight="1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15"/>
      <c r="Z273" s="15"/>
    </row>
    <row r="274" ht="15.75" customHeight="1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15"/>
      <c r="Z274" s="15"/>
    </row>
    <row r="275" ht="15.75" customHeight="1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15"/>
      <c r="Z275" s="15"/>
    </row>
    <row r="276" ht="15.75" customHeight="1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15"/>
      <c r="Z276" s="15"/>
    </row>
    <row r="277" ht="15.75" customHeight="1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15"/>
      <c r="Z277" s="15"/>
    </row>
    <row r="278" ht="15.75" customHeight="1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15"/>
      <c r="Z278" s="15"/>
    </row>
    <row r="279" ht="15.75" customHeight="1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15"/>
      <c r="Z279" s="15"/>
    </row>
    <row r="280" ht="15.75" customHeight="1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15"/>
      <c r="Z280" s="15"/>
    </row>
    <row r="281" ht="15.75" customHeight="1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15"/>
      <c r="Z281" s="15"/>
    </row>
    <row r="282" ht="15.75" customHeight="1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15"/>
      <c r="Z282" s="15"/>
    </row>
    <row r="283" ht="15.75" customHeight="1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15"/>
      <c r="Z283" s="15"/>
    </row>
    <row r="284" ht="15.75" customHeight="1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15"/>
      <c r="Z284" s="15"/>
    </row>
    <row r="285" ht="15.75" customHeight="1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15"/>
      <c r="Z285" s="15"/>
    </row>
    <row r="286" ht="15.75" customHeight="1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15"/>
      <c r="Z286" s="15"/>
    </row>
    <row r="287" ht="15.75" customHeight="1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15"/>
      <c r="Z287" s="15"/>
    </row>
    <row r="288" ht="15.75" customHeight="1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15"/>
      <c r="Z288" s="15"/>
    </row>
    <row r="289" ht="15.75" customHeight="1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15"/>
      <c r="Z289" s="15"/>
    </row>
    <row r="290" ht="15.75" customHeight="1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15"/>
      <c r="Z290" s="15"/>
    </row>
    <row r="291" ht="15.75" customHeight="1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15"/>
      <c r="Z291" s="15"/>
    </row>
    <row r="292" ht="15.75" customHeight="1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15"/>
      <c r="Z292" s="15"/>
    </row>
    <row r="293" ht="15.75" customHeight="1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15"/>
      <c r="Z293" s="15"/>
    </row>
    <row r="294" ht="15.75" customHeight="1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15"/>
      <c r="Z294" s="15"/>
    </row>
    <row r="295" ht="15.75" customHeight="1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15"/>
      <c r="Z295" s="15"/>
    </row>
    <row r="296" ht="15.75" customHeight="1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15"/>
      <c r="Z296" s="15"/>
    </row>
    <row r="297" ht="15.75" customHeight="1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15"/>
      <c r="Z297" s="15"/>
    </row>
    <row r="298" ht="15.75" customHeight="1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15"/>
      <c r="Z298" s="15"/>
    </row>
    <row r="299" ht="15.75" customHeight="1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15"/>
      <c r="Z299" s="15"/>
    </row>
    <row r="300" ht="15.75" customHeight="1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15"/>
      <c r="Z300" s="15"/>
    </row>
    <row r="301" ht="15.75" customHeight="1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15"/>
      <c r="Z301" s="15"/>
    </row>
    <row r="302" ht="15.75" customHeight="1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15"/>
      <c r="Z302" s="15"/>
    </row>
    <row r="303" ht="15.75" customHeight="1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15"/>
      <c r="Z303" s="15"/>
    </row>
    <row r="304" ht="15.75" customHeight="1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15"/>
      <c r="Z304" s="15"/>
    </row>
    <row r="305" ht="15.75" customHeight="1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15"/>
      <c r="Z305" s="15"/>
    </row>
    <row r="306" ht="15.75" customHeight="1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15"/>
      <c r="Z306" s="15"/>
    </row>
    <row r="307" ht="15.75" customHeight="1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15"/>
      <c r="Z307" s="15"/>
    </row>
    <row r="308" ht="15.75" customHeight="1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15"/>
      <c r="Z308" s="15"/>
    </row>
    <row r="309" ht="15.75" customHeight="1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15"/>
      <c r="Z309" s="15"/>
    </row>
    <row r="310" ht="15.75" customHeight="1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15"/>
      <c r="Z310" s="15"/>
    </row>
    <row r="311" ht="15.75" customHeight="1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15"/>
      <c r="Z311" s="15"/>
    </row>
    <row r="312" ht="15.75" customHeight="1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15"/>
      <c r="Z312" s="15"/>
    </row>
    <row r="313" ht="15.75" customHeight="1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15"/>
      <c r="Z313" s="15"/>
    </row>
    <row r="314" ht="15.75" customHeight="1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15"/>
      <c r="Z314" s="15"/>
    </row>
    <row r="315" ht="15.75" customHeight="1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15"/>
      <c r="Z315" s="15"/>
    </row>
    <row r="316" ht="15.75" customHeight="1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15"/>
      <c r="Z316" s="15"/>
    </row>
    <row r="317" ht="15.75" customHeight="1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15"/>
      <c r="Z317" s="15"/>
    </row>
    <row r="318" ht="15.75" customHeight="1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15"/>
      <c r="Z318" s="15"/>
    </row>
    <row r="319" ht="15.75" customHeight="1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15"/>
      <c r="Z319" s="15"/>
    </row>
    <row r="320" ht="15.75" customHeight="1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15"/>
      <c r="Z320" s="15"/>
    </row>
    <row r="321" ht="15.75" customHeight="1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15"/>
      <c r="Z321" s="15"/>
    </row>
    <row r="322" ht="15.75" customHeight="1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15"/>
      <c r="Z322" s="15"/>
    </row>
    <row r="323" ht="15.75" customHeight="1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15"/>
      <c r="Z323" s="15"/>
    </row>
    <row r="324" ht="15.75" customHeight="1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15"/>
      <c r="Z324" s="15"/>
    </row>
    <row r="325" ht="15.75" customHeight="1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15"/>
      <c r="Z325" s="15"/>
    </row>
    <row r="326" ht="15.75" customHeight="1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15"/>
      <c r="Z326" s="15"/>
    </row>
    <row r="327" ht="15.75" customHeight="1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15"/>
      <c r="Z327" s="15"/>
    </row>
    <row r="328" ht="15.75" customHeight="1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15"/>
      <c r="Z328" s="15"/>
    </row>
    <row r="329" ht="15.75" customHeight="1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15"/>
      <c r="Z329" s="15"/>
    </row>
    <row r="330" ht="15.75" customHeight="1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15"/>
      <c r="Z330" s="15"/>
    </row>
    <row r="331" ht="15.75" customHeight="1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15"/>
      <c r="Z331" s="15"/>
    </row>
    <row r="332" ht="15.75" customHeight="1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15"/>
      <c r="Z332" s="15"/>
    </row>
    <row r="333" ht="15.75" customHeight="1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15"/>
      <c r="Z333" s="15"/>
    </row>
    <row r="334" ht="15.75" customHeight="1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15"/>
      <c r="Z334" s="15"/>
    </row>
    <row r="335" ht="15.75" customHeight="1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15"/>
      <c r="Z335" s="15"/>
    </row>
    <row r="336" ht="15.75" customHeight="1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15"/>
      <c r="Z336" s="15"/>
    </row>
    <row r="337" ht="15.75" customHeight="1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15"/>
      <c r="Z337" s="15"/>
    </row>
    <row r="338" ht="15.75" customHeight="1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15"/>
      <c r="Z338" s="15"/>
    </row>
    <row r="339" ht="15.75" customHeight="1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15"/>
      <c r="Z339" s="15"/>
    </row>
    <row r="340" ht="15.75" customHeight="1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15"/>
      <c r="Z340" s="15"/>
    </row>
    <row r="341" ht="15.75" customHeight="1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15"/>
      <c r="Z341" s="15"/>
    </row>
    <row r="342" ht="15.75" customHeight="1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15"/>
      <c r="Z342" s="15"/>
    </row>
    <row r="343" ht="15.75" customHeight="1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15"/>
      <c r="Z343" s="15"/>
    </row>
    <row r="344" ht="15.75" customHeight="1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15"/>
      <c r="Z344" s="15"/>
    </row>
    <row r="345" ht="15.75" customHeight="1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15"/>
      <c r="Z345" s="15"/>
    </row>
    <row r="346" ht="15.75" customHeight="1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15"/>
      <c r="Z346" s="15"/>
    </row>
    <row r="347" ht="15.75" customHeight="1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15"/>
      <c r="Z347" s="15"/>
    </row>
    <row r="348" ht="15.75" customHeight="1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15"/>
      <c r="Z348" s="15"/>
    </row>
    <row r="349" ht="15.75" customHeight="1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15"/>
      <c r="Z349" s="15"/>
    </row>
    <row r="350" ht="15.75" customHeight="1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15"/>
      <c r="Z350" s="15"/>
    </row>
    <row r="351" ht="15.75" customHeight="1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15"/>
      <c r="Z351" s="15"/>
    </row>
    <row r="352" ht="15.75" customHeight="1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15"/>
      <c r="Z352" s="15"/>
    </row>
    <row r="353" ht="15.75" customHeight="1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15"/>
      <c r="Z353" s="15"/>
    </row>
    <row r="354" ht="15.75" customHeight="1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15"/>
      <c r="Z354" s="15"/>
    </row>
    <row r="355" ht="15.75" customHeight="1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15"/>
      <c r="Z355" s="15"/>
    </row>
    <row r="356" ht="15.75" customHeight="1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15"/>
      <c r="Z356" s="15"/>
    </row>
    <row r="357" ht="15.75" customHeight="1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15"/>
      <c r="Z357" s="15"/>
    </row>
    <row r="358" ht="15.75" customHeight="1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15"/>
      <c r="Z358" s="15"/>
    </row>
    <row r="359" ht="15.75" customHeight="1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15"/>
      <c r="Z359" s="15"/>
    </row>
    <row r="360" ht="15.75" customHeight="1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15"/>
      <c r="Z360" s="15"/>
    </row>
    <row r="361" ht="15.75" customHeight="1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15"/>
      <c r="Z361" s="15"/>
    </row>
    <row r="362" ht="15.75" customHeight="1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15"/>
      <c r="Z362" s="15"/>
    </row>
    <row r="363" ht="15.75" customHeight="1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15"/>
      <c r="Z363" s="15"/>
    </row>
    <row r="364" ht="15.75" customHeight="1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15"/>
      <c r="Z364" s="15"/>
    </row>
    <row r="365" ht="15.75" customHeight="1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15"/>
      <c r="Z365" s="15"/>
    </row>
    <row r="366" ht="15.75" customHeight="1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15"/>
      <c r="Z366" s="15"/>
    </row>
    <row r="367" ht="15.75" customHeight="1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15"/>
      <c r="Z367" s="15"/>
    </row>
    <row r="368" ht="15.75" customHeight="1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15"/>
      <c r="Z368" s="15"/>
    </row>
    <row r="369" ht="15.75" customHeight="1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15"/>
      <c r="Z369" s="15"/>
    </row>
    <row r="370" ht="15.75" customHeight="1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15"/>
      <c r="Z370" s="15"/>
    </row>
    <row r="371" ht="15.75" customHeight="1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15"/>
      <c r="Z371" s="15"/>
    </row>
    <row r="372" ht="15.75" customHeight="1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15"/>
      <c r="Z372" s="15"/>
    </row>
    <row r="373" ht="15.75" customHeight="1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15"/>
      <c r="Z373" s="15"/>
    </row>
    <row r="374" ht="15.75" customHeight="1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15"/>
      <c r="Z374" s="15"/>
    </row>
    <row r="375" ht="15.75" customHeight="1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15"/>
      <c r="Z375" s="15"/>
    </row>
    <row r="376" ht="15.75" customHeight="1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15"/>
      <c r="Z376" s="15"/>
    </row>
    <row r="377" ht="15.75" customHeight="1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15"/>
      <c r="Z377" s="15"/>
    </row>
    <row r="378" ht="15.75" customHeight="1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15"/>
      <c r="Z378" s="15"/>
    </row>
    <row r="379" ht="15.75" customHeight="1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15"/>
      <c r="Z379" s="15"/>
    </row>
    <row r="380" ht="15.75" customHeight="1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15"/>
      <c r="Z380" s="15"/>
    </row>
    <row r="381" ht="15.75" customHeight="1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15"/>
      <c r="Z381" s="15"/>
    </row>
    <row r="382" ht="15.75" customHeight="1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15"/>
      <c r="Z382" s="15"/>
    </row>
    <row r="383" ht="15.75" customHeight="1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15"/>
      <c r="Z383" s="15"/>
    </row>
    <row r="384" ht="15.75" customHeight="1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15"/>
      <c r="Z384" s="15"/>
    </row>
    <row r="385" ht="15.75" customHeight="1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15"/>
      <c r="Z385" s="15"/>
    </row>
    <row r="386" ht="15.75" customHeight="1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15"/>
      <c r="Z386" s="15"/>
    </row>
    <row r="387" ht="15.75" customHeight="1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15"/>
      <c r="Z387" s="15"/>
    </row>
    <row r="388" ht="15.75" customHeight="1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15"/>
      <c r="Z388" s="15"/>
    </row>
    <row r="389" ht="15.75" customHeight="1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15"/>
      <c r="Z389" s="15"/>
    </row>
    <row r="390" ht="15.75" customHeight="1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15"/>
      <c r="Z390" s="15"/>
    </row>
    <row r="391" ht="15.75" customHeight="1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15"/>
      <c r="Z391" s="15"/>
    </row>
    <row r="392" ht="15.75" customHeight="1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15"/>
      <c r="Z392" s="15"/>
    </row>
    <row r="393" ht="15.75" customHeight="1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15"/>
      <c r="Z393" s="15"/>
    </row>
    <row r="394" ht="15.75" customHeight="1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15"/>
      <c r="Z394" s="15"/>
    </row>
    <row r="395" ht="15.75" customHeight="1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15"/>
      <c r="Z395" s="15"/>
    </row>
    <row r="396" ht="15.75" customHeight="1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15"/>
      <c r="Z396" s="15"/>
    </row>
    <row r="397" ht="15.75" customHeight="1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15"/>
      <c r="Z397" s="15"/>
    </row>
    <row r="398" ht="15.75" customHeight="1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15"/>
      <c r="Z398" s="15"/>
    </row>
    <row r="399" ht="15.75" customHeight="1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15"/>
      <c r="Z399" s="15"/>
    </row>
    <row r="400" ht="15.75" customHeight="1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15"/>
      <c r="Z400" s="15"/>
    </row>
    <row r="401" ht="15.75" customHeight="1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15"/>
      <c r="Z401" s="15"/>
    </row>
    <row r="402" ht="15.75" customHeight="1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15"/>
      <c r="Z402" s="15"/>
    </row>
    <row r="403" ht="15.75" customHeight="1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15"/>
      <c r="Z403" s="15"/>
    </row>
    <row r="404" ht="15.75" customHeight="1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15"/>
      <c r="Z404" s="15"/>
    </row>
    <row r="405" ht="15.75" customHeight="1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15"/>
      <c r="Z405" s="15"/>
    </row>
    <row r="406" ht="15.75" customHeight="1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15"/>
      <c r="Z406" s="15"/>
    </row>
    <row r="407" ht="15.75" customHeight="1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15"/>
      <c r="Z407" s="15"/>
    </row>
    <row r="408" ht="15.75" customHeight="1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15"/>
      <c r="Z408" s="15"/>
    </row>
    <row r="409" ht="15.75" customHeight="1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15"/>
      <c r="Z409" s="15"/>
    </row>
    <row r="410" ht="15.75" customHeight="1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15"/>
      <c r="Z410" s="15"/>
    </row>
    <row r="411" ht="15.75" customHeight="1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15"/>
      <c r="Z411" s="15"/>
    </row>
    <row r="412" ht="15.75" customHeight="1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15"/>
      <c r="Z412" s="15"/>
    </row>
    <row r="413" ht="15.75" customHeight="1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15"/>
      <c r="Z413" s="15"/>
    </row>
    <row r="414" ht="15.75" customHeight="1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15"/>
      <c r="Z414" s="15"/>
    </row>
    <row r="415" ht="15.75" customHeight="1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15"/>
      <c r="Z415" s="15"/>
    </row>
    <row r="416" ht="15.75" customHeight="1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15"/>
      <c r="Z416" s="15"/>
    </row>
    <row r="417" ht="15.75" customHeight="1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15"/>
      <c r="Z417" s="15"/>
    </row>
    <row r="418" ht="15.75" customHeight="1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15"/>
      <c r="Z418" s="15"/>
    </row>
    <row r="419" ht="15.75" customHeight="1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15"/>
      <c r="Z419" s="15"/>
    </row>
    <row r="420" ht="15.75" customHeight="1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15"/>
      <c r="Z420" s="15"/>
    </row>
    <row r="421" ht="15.75" customHeight="1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15"/>
      <c r="Z421" s="15"/>
    </row>
    <row r="422" ht="15.75" customHeight="1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15"/>
      <c r="Z422" s="15"/>
    </row>
    <row r="423" ht="15.75" customHeight="1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15"/>
      <c r="Z423" s="15"/>
    </row>
    <row r="424" ht="15.75" customHeight="1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15"/>
      <c r="Z424" s="15"/>
    </row>
    <row r="425" ht="15.75" customHeight="1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15"/>
      <c r="Z425" s="15"/>
    </row>
    <row r="426" ht="15.75" customHeight="1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15"/>
      <c r="Z426" s="15"/>
    </row>
    <row r="427" ht="15.75" customHeight="1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15"/>
      <c r="Z427" s="15"/>
    </row>
    <row r="428" ht="15.75" customHeight="1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15"/>
      <c r="Z428" s="15"/>
    </row>
    <row r="429" ht="15.75" customHeight="1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15"/>
      <c r="Z429" s="15"/>
    </row>
    <row r="430" ht="15.75" customHeight="1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15"/>
      <c r="Z430" s="15"/>
    </row>
    <row r="431" ht="15.75" customHeight="1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15"/>
      <c r="Z431" s="15"/>
    </row>
    <row r="432" ht="15.75" customHeight="1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15"/>
      <c r="Z432" s="15"/>
    </row>
    <row r="433" ht="15.75" customHeight="1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15"/>
      <c r="Z433" s="15"/>
    </row>
    <row r="434" ht="15.75" customHeight="1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15"/>
      <c r="Z434" s="15"/>
    </row>
    <row r="435" ht="15.75" customHeight="1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15"/>
      <c r="Z435" s="15"/>
    </row>
    <row r="436" ht="15.75" customHeight="1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15"/>
      <c r="Z436" s="15"/>
    </row>
    <row r="437" ht="15.75" customHeight="1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15"/>
      <c r="Z437" s="15"/>
    </row>
    <row r="438" ht="15.75" customHeight="1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15"/>
      <c r="Z438" s="15"/>
    </row>
    <row r="439" ht="15.75" customHeight="1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15"/>
      <c r="Z439" s="15"/>
    </row>
    <row r="440" ht="15.75" customHeight="1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15"/>
      <c r="Z440" s="15"/>
    </row>
    <row r="441" ht="15.75" customHeight="1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15"/>
      <c r="Z441" s="15"/>
    </row>
    <row r="442" ht="15.75" customHeight="1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15"/>
      <c r="Z442" s="15"/>
    </row>
    <row r="443" ht="15.75" customHeight="1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15"/>
      <c r="Z443" s="15"/>
    </row>
    <row r="444" ht="15.75" customHeight="1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15"/>
      <c r="Z444" s="15"/>
    </row>
    <row r="445" ht="15.75" customHeight="1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15"/>
      <c r="Z445" s="15"/>
    </row>
    <row r="446" ht="15.75" customHeight="1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15"/>
      <c r="Z446" s="15"/>
    </row>
    <row r="447" ht="15.75" customHeight="1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15"/>
      <c r="Z447" s="15"/>
    </row>
    <row r="448" ht="15.75" customHeight="1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15"/>
      <c r="Z448" s="15"/>
    </row>
    <row r="449" ht="15.75" customHeight="1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15"/>
      <c r="Z449" s="15"/>
    </row>
    <row r="450" ht="15.75" customHeight="1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15"/>
      <c r="Z450" s="15"/>
    </row>
    <row r="451" ht="15.75" customHeight="1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15"/>
      <c r="Z451" s="15"/>
    </row>
    <row r="452" ht="15.75" customHeight="1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15"/>
      <c r="Z452" s="15"/>
    </row>
    <row r="453" ht="15.75" customHeight="1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15"/>
      <c r="Z453" s="15"/>
    </row>
    <row r="454" ht="15.75" customHeight="1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15"/>
      <c r="Z454" s="15"/>
    </row>
    <row r="455" ht="15.75" customHeight="1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15"/>
      <c r="Z455" s="15"/>
    </row>
    <row r="456" ht="15.75" customHeight="1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15"/>
      <c r="Z456" s="15"/>
    </row>
    <row r="457" ht="15.75" customHeight="1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15"/>
      <c r="Z457" s="15"/>
    </row>
    <row r="458" ht="15.75" customHeight="1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15"/>
      <c r="Z458" s="15"/>
    </row>
    <row r="459" ht="15.75" customHeight="1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15"/>
      <c r="Z459" s="15"/>
    </row>
    <row r="460" ht="15.75" customHeight="1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15"/>
      <c r="Z460" s="15"/>
    </row>
    <row r="461" ht="15.75" customHeight="1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15"/>
      <c r="Z461" s="15"/>
    </row>
    <row r="462" ht="15.75" customHeight="1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15"/>
      <c r="Z462" s="15"/>
    </row>
    <row r="463" ht="15.75" customHeight="1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15"/>
      <c r="Z463" s="15"/>
    </row>
    <row r="464" ht="15.75" customHeight="1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15"/>
      <c r="Z464" s="15"/>
    </row>
    <row r="465" ht="15.75" customHeight="1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15"/>
      <c r="Z465" s="15"/>
    </row>
    <row r="466" ht="15.75" customHeight="1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15"/>
      <c r="Z466" s="15"/>
    </row>
    <row r="467" ht="15.75" customHeight="1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15"/>
      <c r="Z467" s="15"/>
    </row>
    <row r="468" ht="15.75" customHeight="1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15"/>
      <c r="Z468" s="15"/>
    </row>
    <row r="469" ht="15.75" customHeight="1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15"/>
      <c r="Z469" s="15"/>
    </row>
    <row r="470" ht="15.75" customHeight="1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15"/>
      <c r="Z470" s="15"/>
    </row>
    <row r="471" ht="15.75" customHeight="1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15"/>
      <c r="Z471" s="15"/>
    </row>
    <row r="472" ht="15.75" customHeight="1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15"/>
      <c r="Z472" s="15"/>
    </row>
    <row r="473" ht="15.75" customHeight="1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15"/>
      <c r="Z473" s="15"/>
    </row>
    <row r="474" ht="15.75" customHeight="1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15"/>
      <c r="Z474" s="15"/>
    </row>
    <row r="475" ht="15.75" customHeight="1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15"/>
      <c r="Z475" s="15"/>
    </row>
    <row r="476" ht="15.75" customHeight="1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15"/>
      <c r="Z476" s="15"/>
    </row>
    <row r="477" ht="15.75" customHeight="1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15"/>
      <c r="Z477" s="15"/>
    </row>
    <row r="478" ht="15.75" customHeight="1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15"/>
      <c r="Z478" s="15"/>
    </row>
    <row r="479" ht="15.75" customHeight="1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15"/>
      <c r="Z479" s="15"/>
    </row>
    <row r="480" ht="15.75" customHeight="1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15"/>
      <c r="Z480" s="15"/>
    </row>
    <row r="481" ht="15.75" customHeight="1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15"/>
      <c r="Z481" s="15"/>
    </row>
    <row r="482" ht="15.75" customHeight="1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15"/>
      <c r="Z482" s="15"/>
    </row>
    <row r="483" ht="15.75" customHeight="1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15"/>
      <c r="Z483" s="15"/>
    </row>
    <row r="484" ht="15.75" customHeight="1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15"/>
      <c r="Z484" s="15"/>
    </row>
    <row r="485" ht="15.75" customHeight="1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15"/>
      <c r="Z485" s="15"/>
    </row>
    <row r="486" ht="15.75" customHeight="1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15"/>
      <c r="Z486" s="15"/>
    </row>
    <row r="487" ht="15.75" customHeight="1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15"/>
      <c r="Z487" s="15"/>
    </row>
    <row r="488" ht="15.75" customHeight="1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15"/>
      <c r="Z488" s="15"/>
    </row>
    <row r="489" ht="15.75" customHeight="1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15"/>
      <c r="Z489" s="15"/>
    </row>
    <row r="490" ht="15.75" customHeight="1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15"/>
      <c r="Z490" s="15"/>
    </row>
    <row r="491" ht="15.75" customHeight="1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15"/>
      <c r="Z491" s="15"/>
    </row>
    <row r="492" ht="15.75" customHeight="1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15"/>
      <c r="Z492" s="15"/>
    </row>
    <row r="493" ht="15.75" customHeight="1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15"/>
      <c r="Z493" s="15"/>
    </row>
    <row r="494" ht="15.75" customHeight="1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15"/>
      <c r="Z494" s="15"/>
    </row>
    <row r="495" ht="15.75" customHeight="1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15"/>
      <c r="Z495" s="15"/>
    </row>
    <row r="496" ht="15.75" customHeight="1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15"/>
      <c r="Z496" s="15"/>
    </row>
    <row r="497" ht="15.75" customHeight="1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15"/>
      <c r="Z497" s="15"/>
    </row>
    <row r="498" ht="15.75" customHeight="1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15"/>
      <c r="Z498" s="15"/>
    </row>
    <row r="499" ht="15.75" customHeight="1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15"/>
      <c r="Z499" s="15"/>
    </row>
    <row r="500" ht="15.75" customHeight="1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15"/>
      <c r="Z500" s="15"/>
    </row>
    <row r="501" ht="15.75" customHeight="1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15"/>
      <c r="Z501" s="15"/>
    </row>
    <row r="502" ht="15.75" customHeight="1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15"/>
      <c r="Z502" s="15"/>
    </row>
    <row r="503" ht="15.75" customHeight="1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15"/>
      <c r="Z503" s="15"/>
    </row>
    <row r="504" ht="15.75" customHeight="1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15"/>
      <c r="Z504" s="15"/>
    </row>
    <row r="505" ht="15.75" customHeight="1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15"/>
      <c r="Z505" s="15"/>
    </row>
    <row r="506" ht="15.75" customHeight="1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15"/>
      <c r="Z506" s="15"/>
    </row>
    <row r="507" ht="15.75" customHeight="1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15"/>
      <c r="Z507" s="15"/>
    </row>
    <row r="508" ht="15.75" customHeight="1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15"/>
      <c r="Z508" s="15"/>
    </row>
    <row r="509" ht="15.75" customHeight="1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15"/>
      <c r="Z509" s="15"/>
    </row>
    <row r="510" ht="15.75" customHeight="1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15"/>
      <c r="Z510" s="15"/>
    </row>
    <row r="511" ht="15.75" customHeight="1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15"/>
      <c r="Z511" s="15"/>
    </row>
    <row r="512" ht="15.75" customHeight="1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15"/>
      <c r="Z512" s="15"/>
    </row>
    <row r="513" ht="15.75" customHeight="1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15"/>
      <c r="Z513" s="15"/>
    </row>
    <row r="514" ht="15.75" customHeight="1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15"/>
      <c r="Z514" s="15"/>
    </row>
    <row r="515" ht="15.75" customHeight="1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15"/>
      <c r="Z515" s="15"/>
    </row>
    <row r="516" ht="15.75" customHeight="1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15"/>
      <c r="Z516" s="15"/>
    </row>
    <row r="517" ht="15.75" customHeight="1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15"/>
      <c r="Z517" s="15"/>
    </row>
    <row r="518" ht="15.75" customHeight="1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15"/>
      <c r="Z518" s="15"/>
    </row>
    <row r="519" ht="15.75" customHeight="1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15"/>
      <c r="Z519" s="15"/>
    </row>
    <row r="520" ht="15.75" customHeight="1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15"/>
      <c r="Z520" s="15"/>
    </row>
    <row r="521" ht="15.75" customHeight="1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15"/>
      <c r="Z521" s="15"/>
    </row>
    <row r="522" ht="15.75" customHeight="1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15"/>
      <c r="Z522" s="15"/>
    </row>
    <row r="523" ht="15.75" customHeight="1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15"/>
      <c r="Z523" s="15"/>
    </row>
    <row r="524" ht="15.75" customHeight="1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15"/>
      <c r="Z524" s="15"/>
    </row>
    <row r="525" ht="15.75" customHeight="1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15"/>
      <c r="Z525" s="15"/>
    </row>
    <row r="526" ht="15.75" customHeight="1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15"/>
      <c r="Z526" s="15"/>
    </row>
    <row r="527" ht="15.75" customHeight="1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15"/>
      <c r="Z527" s="15"/>
    </row>
    <row r="528" ht="15.75" customHeight="1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15"/>
      <c r="Z528" s="15"/>
    </row>
    <row r="529" ht="15.75" customHeight="1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15"/>
      <c r="Z529" s="15"/>
    </row>
    <row r="530" ht="15.75" customHeight="1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15"/>
      <c r="Z530" s="15"/>
    </row>
    <row r="531" ht="15.75" customHeight="1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15"/>
      <c r="Z531" s="15"/>
    </row>
    <row r="532" ht="15.75" customHeight="1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15"/>
      <c r="Z532" s="15"/>
    </row>
    <row r="533" ht="15.75" customHeight="1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15"/>
      <c r="Z533" s="15"/>
    </row>
    <row r="534" ht="15.75" customHeight="1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15"/>
      <c r="Z534" s="15"/>
    </row>
    <row r="535" ht="15.75" customHeight="1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15"/>
      <c r="Z535" s="15"/>
    </row>
    <row r="536" ht="15.75" customHeight="1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15"/>
      <c r="Z536" s="15"/>
    </row>
    <row r="537" ht="15.75" customHeight="1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15"/>
      <c r="Z537" s="15"/>
    </row>
    <row r="538" ht="15.75" customHeight="1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15"/>
      <c r="Z538" s="15"/>
    </row>
    <row r="539" ht="15.75" customHeight="1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15"/>
      <c r="Z539" s="15"/>
    </row>
    <row r="540" ht="15.75" customHeight="1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15"/>
      <c r="Z540" s="15"/>
    </row>
    <row r="541" ht="15.75" customHeight="1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15"/>
      <c r="Z541" s="15"/>
    </row>
    <row r="542" ht="15.75" customHeight="1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15"/>
      <c r="Z542" s="15"/>
    </row>
    <row r="543" ht="15.75" customHeight="1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15"/>
      <c r="Z543" s="15"/>
    </row>
    <row r="544" ht="15.75" customHeight="1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15"/>
      <c r="Z544" s="15"/>
    </row>
    <row r="545" ht="15.75" customHeight="1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15"/>
      <c r="Z545" s="15"/>
    </row>
    <row r="546" ht="15.75" customHeight="1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15"/>
      <c r="Z546" s="15"/>
    </row>
    <row r="547" ht="15.75" customHeight="1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15"/>
      <c r="Z547" s="15"/>
    </row>
    <row r="548" ht="15.75" customHeight="1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15"/>
      <c r="Z548" s="15"/>
    </row>
    <row r="549" ht="15.75" customHeight="1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15"/>
      <c r="Z549" s="15"/>
    </row>
    <row r="550" ht="15.75" customHeight="1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15"/>
      <c r="Z550" s="15"/>
    </row>
    <row r="551" ht="15.75" customHeight="1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15"/>
      <c r="Z551" s="15"/>
    </row>
    <row r="552" ht="15.75" customHeight="1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15"/>
      <c r="Z552" s="15"/>
    </row>
    <row r="553" ht="15.75" customHeight="1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15"/>
      <c r="Z553" s="15"/>
    </row>
    <row r="554" ht="15.75" customHeight="1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15"/>
      <c r="Z554" s="15"/>
    </row>
    <row r="555" ht="15.75" customHeight="1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15"/>
      <c r="Z555" s="15"/>
    </row>
    <row r="556" ht="15.75" customHeight="1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15"/>
      <c r="Z556" s="15"/>
    </row>
    <row r="557" ht="15.75" customHeight="1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15"/>
      <c r="Z557" s="15"/>
    </row>
    <row r="558" ht="15.75" customHeight="1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15"/>
      <c r="Z558" s="15"/>
    </row>
    <row r="559" ht="15.75" customHeight="1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15"/>
      <c r="Z559" s="15"/>
    </row>
    <row r="560" ht="15.75" customHeight="1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15"/>
      <c r="Z560" s="15"/>
    </row>
    <row r="561" ht="15.75" customHeight="1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15"/>
      <c r="Z561" s="15"/>
    </row>
    <row r="562" ht="15.75" customHeight="1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15"/>
      <c r="Z562" s="15"/>
    </row>
    <row r="563" ht="15.75" customHeight="1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15"/>
      <c r="Z563" s="15"/>
    </row>
    <row r="564" ht="15.75" customHeight="1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15"/>
      <c r="Z564" s="15"/>
    </row>
    <row r="565" ht="15.75" customHeight="1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15"/>
      <c r="Z565" s="15"/>
    </row>
    <row r="566" ht="15.75" customHeight="1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15"/>
      <c r="Z566" s="15"/>
    </row>
    <row r="567" ht="15.75" customHeight="1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15"/>
      <c r="Z567" s="15"/>
    </row>
    <row r="568" ht="15.75" customHeight="1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15"/>
      <c r="Z568" s="15"/>
    </row>
    <row r="569" ht="15.75" customHeight="1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15"/>
      <c r="Z569" s="15"/>
    </row>
    <row r="570" ht="15.75" customHeight="1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15"/>
      <c r="Z570" s="15"/>
    </row>
    <row r="571" ht="15.75" customHeight="1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15"/>
      <c r="Z571" s="15"/>
    </row>
    <row r="572" ht="15.75" customHeight="1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15"/>
      <c r="Z572" s="15"/>
    </row>
    <row r="573" ht="15.75" customHeight="1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15"/>
      <c r="Z573" s="15"/>
    </row>
    <row r="574" ht="15.75" customHeight="1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15"/>
      <c r="Z574" s="15"/>
    </row>
    <row r="575" ht="15.75" customHeight="1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15"/>
      <c r="Z575" s="15"/>
    </row>
    <row r="576" ht="15.75" customHeight="1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15"/>
      <c r="Z576" s="15"/>
    </row>
    <row r="577" ht="15.75" customHeight="1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15"/>
      <c r="Z577" s="15"/>
    </row>
    <row r="578" ht="15.75" customHeight="1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15"/>
      <c r="Z578" s="15"/>
    </row>
    <row r="579" ht="15.75" customHeight="1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15"/>
      <c r="Z579" s="15"/>
    </row>
    <row r="580" ht="15.75" customHeight="1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15"/>
      <c r="Z580" s="15"/>
    </row>
    <row r="581" ht="15.75" customHeight="1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15"/>
      <c r="Z581" s="15"/>
    </row>
    <row r="582" ht="15.75" customHeight="1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15"/>
      <c r="Z582" s="15"/>
    </row>
    <row r="583" ht="15.75" customHeight="1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15"/>
      <c r="Z583" s="15"/>
    </row>
    <row r="584" ht="15.75" customHeight="1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15"/>
      <c r="Z584" s="15"/>
    </row>
    <row r="585" ht="15.75" customHeight="1"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8.71"/>
    <col customWidth="1" min="2" max="25" width="14.43"/>
  </cols>
  <sheetData>
    <row r="1" ht="131.25" customHeight="1">
      <c r="A1" s="26" t="s">
        <v>218</v>
      </c>
      <c r="B1" s="27" t="s">
        <v>226</v>
      </c>
      <c r="C1" s="27" t="s">
        <v>227</v>
      </c>
      <c r="D1" s="27" t="s">
        <v>228</v>
      </c>
      <c r="E1" s="27" t="s">
        <v>222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5"/>
    </row>
    <row r="2" ht="12.75" customHeight="1">
      <c r="A2" s="23" t="s">
        <v>223</v>
      </c>
      <c r="B2" s="28">
        <v>30.0</v>
      </c>
      <c r="C2" s="28">
        <v>40.0</v>
      </c>
      <c r="D2" s="28">
        <v>30.0</v>
      </c>
      <c r="E2" s="28">
        <v>100.0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5"/>
    </row>
    <row r="3" ht="12.75" customHeight="1">
      <c r="A3" s="3" t="str">
        <f>'Данные для ввода на bus.gov.ru'!D2</f>
        <v>МАДОУ "Д/с № 32 "Счастливое детство"</v>
      </c>
      <c r="B3" s="16">
        <f>'Данные для ввода на bus.gov.ru'!AH2*0.3</f>
        <v>6</v>
      </c>
      <c r="C3" s="16">
        <f>'Данные для ввода на bus.gov.ru'!AL2*0.4</f>
        <v>40</v>
      </c>
      <c r="D3" s="29">
        <f>IFERROR((('Данные для ввода на bus.gov.ru'!AN2/'Данные для ввода на bus.gov.ru'!AO2)*100)*0.3,0)</f>
        <v>25.5</v>
      </c>
      <c r="E3" s="29">
        <f t="shared" ref="E3:E30" si="1">B3+C3+D3</f>
        <v>71.5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5"/>
    </row>
    <row r="4" ht="12.75" customHeight="1">
      <c r="A4" s="3" t="str">
        <f>'Данные для ввода на bus.gov.ru'!D3</f>
        <v>МАДОУ "ЦРР д/с № 1 "Жар-птица"</v>
      </c>
      <c r="B4" s="16">
        <f>'Данные для ввода на bus.gov.ru'!AH3*0.3</f>
        <v>30</v>
      </c>
      <c r="C4" s="16">
        <f>'Данные для ввода на bus.gov.ru'!AL3*0.4</f>
        <v>40</v>
      </c>
      <c r="D4" s="29">
        <f>IFERROR((('Данные для ввода на bus.gov.ru'!AN3/'Данные для ввода на bus.gov.ru'!AO3)*100)*0.3,0)</f>
        <v>22.5</v>
      </c>
      <c r="E4" s="29">
        <f t="shared" si="1"/>
        <v>92.5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5"/>
    </row>
    <row r="5" ht="12.75" customHeight="1">
      <c r="A5" s="3" t="str">
        <f>'Данные для ввода на bus.gov.ru'!D4</f>
        <v>МАДОУ "ЦРР-детский сад №7 "Ярославна"</v>
      </c>
      <c r="B5" s="16">
        <f>'Данные для ввода на bus.gov.ru'!AH4*0.3</f>
        <v>6</v>
      </c>
      <c r="C5" s="16">
        <f>'Данные для ввода на bus.gov.ru'!AL4*0.4</f>
        <v>40</v>
      </c>
      <c r="D5" s="29">
        <f>IFERROR((('Данные для ввода на bus.gov.ru'!AN4/'Данные для ввода на bus.gov.ru'!AO4)*100)*0.3,0)</f>
        <v>30</v>
      </c>
      <c r="E5" s="29">
        <f t="shared" si="1"/>
        <v>76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5"/>
    </row>
    <row r="6" ht="12.75" customHeight="1">
      <c r="A6" s="3" t="str">
        <f>'Данные для ввода на bus.gov.ru'!D5</f>
        <v>МБДОУ "Детский сад комбинированного вида №41 "Золотая рыбка"</v>
      </c>
      <c r="B6" s="16">
        <f>'Данные для ввода на bus.gov.ru'!AH5*0.3</f>
        <v>24</v>
      </c>
      <c r="C6" s="16">
        <f>'Данные для ввода на bus.gov.ru'!AL5*0.4</f>
        <v>40</v>
      </c>
      <c r="D6" s="29">
        <f>IFERROR((('Данные для ввода на bus.gov.ru'!AN5/'Данные для ввода на bus.gov.ru'!AO5)*100)*0.3,0)</f>
        <v>30</v>
      </c>
      <c r="E6" s="29">
        <f t="shared" si="1"/>
        <v>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5"/>
    </row>
    <row r="7" ht="12.75" customHeight="1">
      <c r="A7" s="3" t="str">
        <f>'Данные для ввода на bus.gov.ru'!D6</f>
        <v>МБДОУ "Детский сад присмотра и оздоровления № 46 "Светлячок" г.Рубцовска</v>
      </c>
      <c r="B7" s="16">
        <f>'Данные для ввода на bus.gov.ru'!AH6*0.3</f>
        <v>6</v>
      </c>
      <c r="C7" s="16">
        <f>'Данные для ввода на bus.gov.ru'!AL6*0.4</f>
        <v>24</v>
      </c>
      <c r="D7" s="29">
        <f>IFERROR((('Данные для ввода на bus.gov.ru'!AN6/'Данные для ввода на bus.gov.ru'!AO6)*100)*0.3,0)</f>
        <v>30</v>
      </c>
      <c r="E7" s="29">
        <f t="shared" si="1"/>
        <v>60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5"/>
    </row>
    <row r="8" ht="12.75" customHeight="1">
      <c r="A8" s="3" t="str">
        <f>'Данные для ввода на bus.gov.ru'!D7</f>
        <v>МБДОУ "Детский сад № 12 "Журавлик"</v>
      </c>
      <c r="B8" s="16">
        <f>'Данные для ввода на bus.gov.ru'!AH7*0.3</f>
        <v>6</v>
      </c>
      <c r="C8" s="16">
        <f>'Данные для ввода на bus.gov.ru'!AL7*0.4</f>
        <v>24</v>
      </c>
      <c r="D8" s="29">
        <f>IFERROR((('Данные для ввода на bus.gov.ru'!AN7/'Данные для ввода на bus.gov.ru'!AO7)*100)*0.3,0)</f>
        <v>30</v>
      </c>
      <c r="E8" s="29">
        <f t="shared" si="1"/>
        <v>60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5"/>
    </row>
    <row r="9" ht="12.75" customHeight="1">
      <c r="A9" s="3" t="str">
        <f>'Данные для ввода на bus.gov.ru'!D8</f>
        <v>МБДОУ "Детский сад № 14 "Василёк"</v>
      </c>
      <c r="B9" s="16">
        <f>'Данные для ввода на bus.gov.ru'!AH8*0.3</f>
        <v>6</v>
      </c>
      <c r="C9" s="16">
        <f>'Данные для ввода на bus.gov.ru'!AL8*0.4</f>
        <v>40</v>
      </c>
      <c r="D9" s="29">
        <f>IFERROR((('Данные для ввода на bus.gov.ru'!AN8/'Данные для ввода на bus.gov.ru'!AO8)*100)*0.3,0)</f>
        <v>30</v>
      </c>
      <c r="E9" s="29">
        <f t="shared" si="1"/>
        <v>76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5"/>
    </row>
    <row r="10" ht="12.75" customHeight="1">
      <c r="A10" s="3" t="str">
        <f>'Данные для ввода на bus.gov.ru'!D9</f>
        <v>МБДОУ "Детский сад № 19 "Рябинка"</v>
      </c>
      <c r="B10" s="16">
        <f>'Данные для ввода на bus.gov.ru'!AH9*0.3</f>
        <v>6</v>
      </c>
      <c r="C10" s="16">
        <f>'Данные для ввода на bus.gov.ru'!AL9*0.4</f>
        <v>40</v>
      </c>
      <c r="D10" s="29">
        <f>IFERROR((('Данные для ввода на bus.gov.ru'!AN9/'Данные для ввода на bus.gov.ru'!AO9)*100)*0.3,0)</f>
        <v>30</v>
      </c>
      <c r="E10" s="29">
        <f t="shared" si="1"/>
        <v>76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5"/>
    </row>
    <row r="11" ht="12.75" customHeight="1">
      <c r="A11" s="3" t="str">
        <f>'Данные для ввода на bus.gov.ru'!D10</f>
        <v>МБДОУ "Детский сад № 23 "Малышок"</v>
      </c>
      <c r="B11" s="16">
        <f>'Данные для ввода на bus.gov.ru'!AH10*0.3</f>
        <v>12</v>
      </c>
      <c r="C11" s="16">
        <f>'Данные для ввода на bus.gov.ru'!AL10*0.4</f>
        <v>40</v>
      </c>
      <c r="D11" s="29">
        <f>IFERROR((('Данные для ввода на bus.gov.ru'!AN10/'Данные для ввода на bus.gov.ru'!AO10)*100)*0.3,0)</f>
        <v>30</v>
      </c>
      <c r="E11" s="29">
        <f t="shared" si="1"/>
        <v>82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5"/>
    </row>
    <row r="12" ht="12.75" customHeight="1">
      <c r="A12" s="3" t="str">
        <f>'Данные для ввода на bus.gov.ru'!D11</f>
        <v>МБДОУ "Детский сад № 36 "Колокольчик"</v>
      </c>
      <c r="B12" s="16">
        <f>'Данные для ввода на bus.gov.ru'!AH11*0.3</f>
        <v>6</v>
      </c>
      <c r="C12" s="16">
        <f>'Данные для ввода на bus.gov.ru'!AL11*0.4</f>
        <v>40</v>
      </c>
      <c r="D12" s="29">
        <f>IFERROR((('Данные для ввода на bus.gov.ru'!AN11/'Данные для ввода на bus.gov.ru'!AO11)*100)*0.3,0)</f>
        <v>23.33333333</v>
      </c>
      <c r="E12" s="29">
        <f t="shared" si="1"/>
        <v>69.33333333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5"/>
    </row>
    <row r="13" ht="12.75" customHeight="1">
      <c r="A13" s="3" t="str">
        <f>'Данные для ввода на bus.gov.ru'!D12</f>
        <v>МБДОУ "Детский сад № 37 "Веснянка"</v>
      </c>
      <c r="B13" s="16">
        <f>'Данные для ввода на bus.gov.ru'!AH12*0.3</f>
        <v>6</v>
      </c>
      <c r="C13" s="16">
        <f>'Данные для ввода на bus.gov.ru'!AL12*0.4</f>
        <v>40</v>
      </c>
      <c r="D13" s="29">
        <f>IFERROR((('Данные для ввода на bus.gov.ru'!AN12/'Данные для ввода на bus.gov.ru'!AO12)*100)*0.3,0)</f>
        <v>30</v>
      </c>
      <c r="E13" s="29">
        <f t="shared" si="1"/>
        <v>76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5"/>
    </row>
    <row r="14" ht="12.75" customHeight="1">
      <c r="A14" s="3" t="str">
        <f>'Данные для ввода на bus.gov.ru'!D13</f>
        <v>МБДОУ "Детский сад № 45 "Солнышко"</v>
      </c>
      <c r="B14" s="16">
        <f>'Данные для ввода на bus.gov.ru'!AH13*0.3</f>
        <v>12</v>
      </c>
      <c r="C14" s="16">
        <f>'Данные для ввода на bus.gov.ru'!AL13*0.4</f>
        <v>40</v>
      </c>
      <c r="D14" s="29">
        <f>IFERROR((('Данные для ввода на bus.gov.ru'!AN13/'Данные для ввода на bus.gov.ru'!AO13)*100)*0.3,0)</f>
        <v>30</v>
      </c>
      <c r="E14" s="29">
        <f t="shared" si="1"/>
        <v>82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5"/>
    </row>
    <row r="15" ht="12.75" customHeight="1">
      <c r="A15" s="3" t="str">
        <f>'Данные для ввода на bus.gov.ru'!D14</f>
        <v>МБДОУ "Детский сад № 47 "Ёлочка"</v>
      </c>
      <c r="B15" s="16">
        <f>'Данные для ввода на bus.gov.ru'!AH14*0.3</f>
        <v>6</v>
      </c>
      <c r="C15" s="16">
        <f>'Данные для ввода на bus.gov.ru'!AL14*0.4</f>
        <v>40</v>
      </c>
      <c r="D15" s="29">
        <f>IFERROR((('Данные для ввода на bus.gov.ru'!AN14/'Данные для ввода на bus.gov.ru'!AO14)*100)*0.3,0)</f>
        <v>30</v>
      </c>
      <c r="E15" s="29">
        <f t="shared" si="1"/>
        <v>76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5"/>
    </row>
    <row r="16" ht="12.75" customHeight="1">
      <c r="A16" s="3" t="str">
        <f>'Данные для ввода на bus.gov.ru'!D15</f>
        <v>МБДОУ "Детский сад № 48 "Ручеек"</v>
      </c>
      <c r="B16" s="16">
        <f>'Данные для ввода на bus.gov.ru'!AH15*0.3</f>
        <v>6</v>
      </c>
      <c r="C16" s="16">
        <f>'Данные для ввода на bus.gov.ru'!AL15*0.4</f>
        <v>40</v>
      </c>
      <c r="D16" s="29">
        <f>IFERROR((('Данные для ввода на bus.gov.ru'!AN15/'Данные для ввода на bus.gov.ru'!AO15)*100)*0.3,0)</f>
        <v>30</v>
      </c>
      <c r="E16" s="29">
        <f t="shared" si="1"/>
        <v>76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5"/>
    </row>
    <row r="17" ht="12.75" customHeight="1">
      <c r="A17" s="3" t="str">
        <f>'Данные для ввода на bus.gov.ru'!D16</f>
        <v>МБДОУ "Детский сад № 50 "Росточек"</v>
      </c>
      <c r="B17" s="16">
        <f>'Данные для ввода на bus.gov.ru'!AH16*0.3</f>
        <v>6</v>
      </c>
      <c r="C17" s="16">
        <f>'Данные для ввода на bus.gov.ru'!AL16*0.4</f>
        <v>40</v>
      </c>
      <c r="D17" s="29">
        <f>IFERROR((('Данные для ввода на bus.gov.ru'!AN16/'Данные для ввода на bus.gov.ru'!AO16)*100)*0.3,0)</f>
        <v>30</v>
      </c>
      <c r="E17" s="29">
        <f t="shared" si="1"/>
        <v>76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5"/>
    </row>
    <row r="18" ht="12.75" customHeight="1">
      <c r="A18" s="3" t="str">
        <f>'Данные для ввода на bus.gov.ru'!D17</f>
        <v>МБДОУ "Детский сад № 53 "Топтыжка"</v>
      </c>
      <c r="B18" s="16">
        <f>'Данные для ввода на bus.gov.ru'!AH17*0.3</f>
        <v>30</v>
      </c>
      <c r="C18" s="16">
        <f>'Данные для ввода на bus.gov.ru'!AL17*0.4</f>
        <v>40</v>
      </c>
      <c r="D18" s="29">
        <f>IFERROR((('Данные для ввода на bus.gov.ru'!AN17/'Данные для ввода на bus.gov.ru'!AO17)*100)*0.3,0)</f>
        <v>30</v>
      </c>
      <c r="E18" s="29">
        <f t="shared" si="1"/>
        <v>100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5"/>
    </row>
    <row r="19" ht="12.75" customHeight="1">
      <c r="A19" s="3" t="str">
        <f>'Данные для ввода на bus.gov.ru'!D18</f>
        <v>МБДОУ "Детский сад № 55 "Истоки"</v>
      </c>
      <c r="B19" s="16">
        <f>'Данные для ввода на bus.gov.ru'!AH18*0.3</f>
        <v>18</v>
      </c>
      <c r="C19" s="16">
        <f>'Данные для ввода на bus.gov.ru'!AL18*0.4</f>
        <v>40</v>
      </c>
      <c r="D19" s="29">
        <f>IFERROR((('Данные для ввода на bus.gov.ru'!AN18/'Данные для ввода на bus.gov.ru'!AO18)*100)*0.3,0)</f>
        <v>30</v>
      </c>
      <c r="E19" s="29">
        <f t="shared" si="1"/>
        <v>88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5"/>
    </row>
    <row r="20" ht="12.75" customHeight="1">
      <c r="A20" s="3" t="str">
        <f>'Данные для ввода на bus.gov.ru'!D19</f>
        <v>МБДОУ "Детский сад № 57 "Аленушка"</v>
      </c>
      <c r="B20" s="16">
        <f>'Данные для ввода на bus.gov.ru'!AH19*0.3</f>
        <v>6</v>
      </c>
      <c r="C20" s="16">
        <f>'Данные для ввода на bus.gov.ru'!AL19*0.4</f>
        <v>40</v>
      </c>
      <c r="D20" s="29">
        <f>IFERROR((('Данные для ввода на bus.gov.ru'!AN19/'Данные для ввода на bus.gov.ru'!AO19)*100)*0.3,0)</f>
        <v>24</v>
      </c>
      <c r="E20" s="29">
        <f t="shared" si="1"/>
        <v>70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5"/>
    </row>
    <row r="21" ht="12.75" customHeight="1">
      <c r="A21" s="3" t="str">
        <f>'Данные для ввода на bus.gov.ru'!D20</f>
        <v>МБДОУ "Детский сад № 74 "Пчёлка"</v>
      </c>
      <c r="B21" s="16">
        <f>'Данные для ввода на bus.gov.ru'!AH20*0.3</f>
        <v>12</v>
      </c>
      <c r="C21" s="16">
        <f>'Данные для ввода на bus.gov.ru'!AL20*0.4</f>
        <v>32</v>
      </c>
      <c r="D21" s="29">
        <f>IFERROR((('Данные для ввода на bus.gov.ru'!AN20/'Данные для ввода на bus.gov.ru'!AO20)*100)*0.3,0)</f>
        <v>30</v>
      </c>
      <c r="E21" s="29">
        <f t="shared" si="1"/>
        <v>74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5"/>
    </row>
    <row r="22" ht="12.75" customHeight="1">
      <c r="A22" s="3" t="str">
        <f>'Данные для ввода на bus.gov.ru'!D21</f>
        <v>МБДОУ "Детский сад №10 "Гнездышко"</v>
      </c>
      <c r="B22" s="16">
        <f>'Данные для ввода на bus.gov.ru'!AH21*0.3</f>
        <v>6</v>
      </c>
      <c r="C22" s="16">
        <f>'Данные для ввода на bus.gov.ru'!AL21*0.4</f>
        <v>40</v>
      </c>
      <c r="D22" s="29">
        <f>IFERROR((('Данные для ввода на bus.gov.ru'!AN21/'Данные для ввода на bus.gov.ru'!AO21)*100)*0.3,0)</f>
        <v>30</v>
      </c>
      <c r="E22" s="29">
        <f t="shared" si="1"/>
        <v>76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5"/>
    </row>
    <row r="23" ht="12.75" customHeight="1">
      <c r="A23" s="3" t="str">
        <f>'Данные для ввода на bus.gov.ru'!D22</f>
        <v>МБДОУ "Детский сад №16 "Родничок"</v>
      </c>
      <c r="B23" s="16">
        <f>'Данные для ввода на bus.gov.ru'!AH22*0.3</f>
        <v>6</v>
      </c>
      <c r="C23" s="16">
        <f>'Данные для ввода на bus.gov.ru'!AL22*0.4</f>
        <v>40</v>
      </c>
      <c r="D23" s="29">
        <f>IFERROR((('Данные для ввода на bus.gov.ru'!AN22/'Данные для ввода на bus.gov.ru'!AO22)*100)*0.3,0)</f>
        <v>30</v>
      </c>
      <c r="E23" s="29">
        <f t="shared" si="1"/>
        <v>76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5"/>
    </row>
    <row r="24" ht="12.75" customHeight="1">
      <c r="A24" s="3" t="str">
        <f>'Данные для ввода на bus.gov.ru'!D23</f>
        <v>МБДОУ "Детский сад №2 "Лучик"</v>
      </c>
      <c r="B24" s="16">
        <f>'Данные для ввода на bus.gov.ru'!AH23*0.3</f>
        <v>12</v>
      </c>
      <c r="C24" s="16">
        <f>'Данные для ввода на bus.gov.ru'!AL23*0.4</f>
        <v>40</v>
      </c>
      <c r="D24" s="29">
        <f>IFERROR((('Данные для ввода на bus.gov.ru'!AN23/'Данные для ввода на bus.gov.ru'!AO23)*100)*0.3,0)</f>
        <v>30</v>
      </c>
      <c r="E24" s="29">
        <f t="shared" si="1"/>
        <v>82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5"/>
    </row>
    <row r="25" ht="12.75" customHeight="1">
      <c r="A25" s="3" t="str">
        <f>'Данные для ввода на bus.gov.ru'!D24</f>
        <v>МБДОУ "Детский сад №24 "Солнышко"</v>
      </c>
      <c r="B25" s="16">
        <f>'Данные для ввода на bus.gov.ru'!AH24*0.3</f>
        <v>6</v>
      </c>
      <c r="C25" s="16">
        <f>'Данные для ввода на bus.gov.ru'!AL24*0.4</f>
        <v>40</v>
      </c>
      <c r="D25" s="29">
        <f>IFERROR((('Данные для ввода на bus.gov.ru'!AN24/'Данные для ввода на bus.gov.ru'!AO24)*100)*0.3,0)</f>
        <v>30</v>
      </c>
      <c r="E25" s="29">
        <f t="shared" si="1"/>
        <v>76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5"/>
    </row>
    <row r="26" ht="12.75" customHeight="1">
      <c r="A26" s="3" t="str">
        <f>'Данные для ввода на bus.gov.ru'!D25</f>
        <v>МБДОУ "Детский сад №30 "Незабудка"</v>
      </c>
      <c r="B26" s="16">
        <f>'Данные для ввода на bus.gov.ru'!AH25*0.3</f>
        <v>6</v>
      </c>
      <c r="C26" s="16">
        <f>'Данные для ввода на bus.gov.ru'!AL25*0.4</f>
        <v>8</v>
      </c>
      <c r="D26" s="29">
        <f>IFERROR((('Данные для ввода на bus.gov.ru'!AN25/'Данные для ввода на bus.gov.ru'!AO25)*100)*0.3,0)</f>
        <v>30</v>
      </c>
      <c r="E26" s="29">
        <f t="shared" si="1"/>
        <v>44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5"/>
    </row>
    <row r="27" ht="12.75" customHeight="1">
      <c r="A27" s="3" t="str">
        <f>'Данные для ввода на bus.gov.ru'!D26</f>
        <v>МБДОУ "Детский сад №38 "Росинка"</v>
      </c>
      <c r="B27" s="16">
        <f>'Данные для ввода на bus.gov.ru'!AH26*0.3</f>
        <v>6</v>
      </c>
      <c r="C27" s="16">
        <f>'Данные для ввода на bus.gov.ru'!AL26*0.4</f>
        <v>40</v>
      </c>
      <c r="D27" s="29">
        <f>IFERROR((('Данные для ввода на bus.gov.ru'!AN26/'Данные для ввода на bus.gov.ru'!AO26)*100)*0.3,0)</f>
        <v>30</v>
      </c>
      <c r="E27" s="29">
        <f t="shared" si="1"/>
        <v>76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5"/>
    </row>
    <row r="28" ht="12.75" customHeight="1">
      <c r="A28" s="3" t="str">
        <f>'Данные для ввода на bus.gov.ru'!D27</f>
        <v>МБДОУ "Детский сад №49 "Улыбка"</v>
      </c>
      <c r="B28" s="16">
        <f>'Данные для ввода на bus.gov.ru'!AH27*0.3</f>
        <v>24</v>
      </c>
      <c r="C28" s="16">
        <f>'Данные для ввода на bus.gov.ru'!AL27*0.4</f>
        <v>40</v>
      </c>
      <c r="D28" s="29">
        <f>IFERROR((('Данные для ввода на bus.gov.ru'!AN27/'Данные для ввода на bus.gov.ru'!AO27)*100)*0.3,0)</f>
        <v>30</v>
      </c>
      <c r="E28" s="29">
        <f t="shared" si="1"/>
        <v>94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5"/>
    </row>
    <row r="29" ht="12.75" customHeight="1">
      <c r="A29" s="3" t="str">
        <f>'Данные для ввода на bus.gov.ru'!D28</f>
        <v>МБДОУ "ЦРР - детский сад № 54"</v>
      </c>
      <c r="B29" s="16">
        <f>'Данные для ввода на bus.gov.ru'!AH28*0.3</f>
        <v>18</v>
      </c>
      <c r="C29" s="16">
        <f>'Данные для ввода на bus.gov.ru'!AL28*0.4</f>
        <v>40</v>
      </c>
      <c r="D29" s="29">
        <f>IFERROR((('Данные для ввода на bus.gov.ru'!AN28/'Данные для ввода на bus.gov.ru'!AO28)*100)*0.3,0)</f>
        <v>26.25</v>
      </c>
      <c r="E29" s="29">
        <f t="shared" si="1"/>
        <v>84.25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5"/>
    </row>
    <row r="30" ht="12.75" customHeight="1">
      <c r="A30" s="3" t="str">
        <f>'Данные для ввода на bus.gov.ru'!D29</f>
        <v>МБДОУ "ЦРР - детский сад № 56 "Ромашка" города Рубцовска</v>
      </c>
      <c r="B30" s="16">
        <f>'Данные для ввода на bus.gov.ru'!AH29*0.3</f>
        <v>6</v>
      </c>
      <c r="C30" s="16">
        <f>'Данные для ввода на bus.gov.ru'!AL29*0.4</f>
        <v>40</v>
      </c>
      <c r="D30" s="29">
        <f>IFERROR((('Данные для ввода на bus.gov.ru'!AN29/'Данные для ввода на bus.gov.ru'!AO29)*100)*0.3,0)</f>
        <v>30</v>
      </c>
      <c r="E30" s="29">
        <f t="shared" si="1"/>
        <v>76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5"/>
    </row>
    <row r="31" ht="12.75" customHeight="1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5"/>
    </row>
    <row r="32" ht="12.75" customHeight="1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5"/>
    </row>
    <row r="33" ht="12.75" customHeight="1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5"/>
    </row>
    <row r="34" ht="12.75" customHeight="1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5"/>
    </row>
    <row r="35" ht="12.75" customHeight="1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5"/>
    </row>
    <row r="36" ht="12.75" customHeight="1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5"/>
    </row>
    <row r="37" ht="12.75" customHeight="1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5"/>
    </row>
    <row r="38" ht="12.75" customHeight="1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5"/>
    </row>
    <row r="39" ht="12.75" customHeight="1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5"/>
    </row>
    <row r="40" ht="12.75" customHeight="1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5"/>
    </row>
    <row r="41" ht="12.75" customHeight="1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5"/>
    </row>
    <row r="42" ht="12.75" customHeight="1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5"/>
    </row>
    <row r="43" ht="12.75" customHeight="1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5"/>
    </row>
    <row r="44" ht="12.75" customHeight="1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5"/>
    </row>
    <row r="45" ht="12.75" customHeight="1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5"/>
    </row>
    <row r="46" ht="12.75" customHeight="1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5"/>
    </row>
    <row r="47" ht="12.75" customHeight="1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5"/>
    </row>
    <row r="48" ht="12.75" customHeight="1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5"/>
    </row>
    <row r="49" ht="12.75" customHeight="1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5"/>
    </row>
    <row r="50" ht="12.75" customHeight="1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5"/>
    </row>
    <row r="51" ht="12.75" customHeight="1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5"/>
    </row>
    <row r="52" ht="12.75" customHeight="1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5"/>
    </row>
    <row r="53" ht="12.75" customHeight="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5"/>
    </row>
    <row r="54" ht="12.75" customHeight="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5"/>
    </row>
    <row r="55" ht="12.75" customHeight="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5"/>
    </row>
    <row r="56" ht="12.75" customHeight="1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5"/>
    </row>
    <row r="57" ht="12.75" customHeight="1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5"/>
    </row>
    <row r="58" ht="12.75" customHeight="1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5"/>
    </row>
    <row r="59" ht="12.75" customHeight="1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5"/>
    </row>
    <row r="60" ht="12.75" customHeight="1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5"/>
    </row>
    <row r="61" ht="12.75" customHeight="1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5"/>
    </row>
    <row r="62" ht="12.75" customHeight="1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5"/>
    </row>
    <row r="63" ht="12.75" customHeight="1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5"/>
    </row>
    <row r="64" ht="12.75" customHeight="1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5"/>
    </row>
    <row r="65" ht="12.75" customHeight="1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5"/>
    </row>
    <row r="66" ht="12.75" customHeight="1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5"/>
    </row>
    <row r="67" ht="12.75" customHeight="1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5"/>
    </row>
    <row r="68" ht="12.75" customHeight="1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5"/>
    </row>
    <row r="69" ht="12.75" customHeight="1"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5"/>
    </row>
    <row r="70" ht="12.75" customHeight="1"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5"/>
    </row>
    <row r="71" ht="12.75" customHeight="1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5"/>
    </row>
    <row r="72" ht="12.75" customHeight="1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5"/>
    </row>
    <row r="73" ht="12.75" customHeight="1"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5"/>
    </row>
    <row r="74" ht="12.75" customHeight="1"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5"/>
    </row>
    <row r="75" ht="12.75" customHeight="1"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5"/>
    </row>
    <row r="76" ht="12.75" customHeight="1"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5"/>
    </row>
    <row r="77" ht="12.75" customHeight="1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5"/>
    </row>
    <row r="78" ht="12.75" customHeight="1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5"/>
    </row>
    <row r="79" ht="12.75" customHeight="1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5"/>
    </row>
    <row r="80" ht="12.75" customHeight="1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5"/>
    </row>
    <row r="81" ht="12.75" customHeight="1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5"/>
    </row>
    <row r="82" ht="12.75" customHeight="1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5"/>
    </row>
    <row r="83" ht="12.75" customHeight="1"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5"/>
    </row>
    <row r="84" ht="12.75" customHeight="1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5"/>
    </row>
    <row r="85" ht="12.75" customHeight="1"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5"/>
    </row>
    <row r="86" ht="12.75" customHeight="1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5"/>
    </row>
    <row r="87" ht="15.75" customHeight="1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5"/>
    </row>
    <row r="88" ht="15.75" customHeight="1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5"/>
    </row>
    <row r="89" ht="15.75" customHeight="1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5"/>
    </row>
    <row r="90" ht="15.75" customHeight="1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5"/>
    </row>
    <row r="91" ht="15.75" customHeight="1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5"/>
    </row>
    <row r="92" ht="15.75" customHeight="1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5"/>
    </row>
    <row r="93" ht="15.75" customHeight="1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5"/>
    </row>
    <row r="94" ht="15.75" customHeight="1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5"/>
    </row>
    <row r="95" ht="15.75" customHeight="1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5"/>
    </row>
    <row r="96" ht="15.75" customHeight="1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5"/>
    </row>
    <row r="97" ht="15.75" customHeight="1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5"/>
    </row>
    <row r="98" ht="15.75" customHeight="1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5"/>
    </row>
    <row r="99" ht="15.75" customHeight="1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5"/>
    </row>
    <row r="100" ht="15.75" customHeight="1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5"/>
    </row>
    <row r="101" ht="15.75" customHeight="1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5"/>
    </row>
    <row r="102" ht="15.75" customHeight="1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5"/>
    </row>
    <row r="103" ht="15.75" customHeight="1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5"/>
    </row>
    <row r="104" ht="15.75" customHeight="1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5"/>
    </row>
    <row r="105" ht="15.75" customHeight="1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5"/>
    </row>
    <row r="106" ht="15.75" customHeight="1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5"/>
    </row>
    <row r="107" ht="15.75" customHeight="1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5"/>
    </row>
    <row r="108" ht="15.75" customHeight="1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5"/>
    </row>
    <row r="109" ht="15.75" customHeight="1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5"/>
    </row>
    <row r="110" ht="15.75" customHeight="1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5"/>
    </row>
    <row r="111" ht="15.75" customHeight="1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5"/>
    </row>
    <row r="112" ht="15.75" customHeight="1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5"/>
    </row>
    <row r="113" ht="15.75" customHeight="1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5"/>
    </row>
    <row r="114" ht="15.75" customHeight="1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5"/>
    </row>
    <row r="115" ht="15.75" customHeight="1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5"/>
    </row>
    <row r="116" ht="15.75" customHeight="1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5"/>
    </row>
    <row r="117" ht="15.75" customHeight="1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5"/>
    </row>
    <row r="118" ht="15.75" customHeight="1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5"/>
    </row>
    <row r="119" ht="15.75" customHeight="1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5"/>
    </row>
    <row r="120" ht="15.75" customHeight="1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5"/>
    </row>
    <row r="121" ht="15.75" customHeight="1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5"/>
    </row>
    <row r="122" ht="15.75" customHeight="1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5"/>
    </row>
    <row r="123" ht="15.75" customHeight="1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5"/>
    </row>
    <row r="124" ht="15.75" customHeight="1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5"/>
    </row>
    <row r="125" ht="15.75" customHeight="1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5"/>
    </row>
    <row r="126" ht="15.75" customHeight="1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5"/>
    </row>
    <row r="127" ht="15.75" customHeight="1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5"/>
    </row>
    <row r="128" ht="15.75" customHeight="1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5"/>
    </row>
    <row r="129" ht="15.75" customHeight="1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5"/>
    </row>
    <row r="130" ht="15.75" customHeight="1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5"/>
    </row>
    <row r="131" ht="15.75" customHeight="1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5"/>
    </row>
    <row r="132" ht="15.75" customHeight="1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5"/>
    </row>
    <row r="133" ht="15.75" customHeight="1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5"/>
    </row>
    <row r="134" ht="15.75" customHeight="1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5"/>
    </row>
    <row r="135" ht="15.75" customHeight="1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5"/>
    </row>
    <row r="136" ht="15.75" customHeight="1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5"/>
    </row>
    <row r="137" ht="15.75" customHeight="1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5"/>
    </row>
    <row r="138" ht="15.75" customHeight="1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5"/>
    </row>
    <row r="139" ht="15.75" customHeight="1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5"/>
    </row>
    <row r="140" ht="15.75" customHeight="1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5"/>
    </row>
    <row r="141" ht="15.75" customHeight="1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5"/>
    </row>
    <row r="142" ht="15.75" customHeight="1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5"/>
    </row>
    <row r="143" ht="15.75" customHeight="1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5"/>
    </row>
    <row r="144" ht="15.75" customHeight="1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5"/>
    </row>
    <row r="145" ht="15.75" customHeight="1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5"/>
    </row>
    <row r="146" ht="15.75" customHeight="1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5"/>
    </row>
    <row r="147" ht="15.75" customHeight="1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5"/>
    </row>
    <row r="148" ht="15.75" customHeight="1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5"/>
    </row>
    <row r="149" ht="15.75" customHeight="1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5"/>
    </row>
    <row r="150" ht="15.75" customHeight="1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5"/>
    </row>
    <row r="151" ht="15.75" customHeight="1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5"/>
    </row>
    <row r="152" ht="15.75" customHeight="1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5"/>
    </row>
    <row r="153" ht="15.75" customHeight="1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5"/>
    </row>
    <row r="154" ht="15.75" customHeight="1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5"/>
    </row>
    <row r="155" ht="15.75" customHeight="1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5"/>
    </row>
    <row r="156" ht="15.75" customHeight="1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5"/>
    </row>
    <row r="157" ht="15.75" customHeight="1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5"/>
    </row>
    <row r="158" ht="15.75" customHeight="1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5"/>
    </row>
    <row r="159" ht="15.75" customHeight="1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5"/>
    </row>
    <row r="160" ht="15.75" customHeight="1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5"/>
    </row>
    <row r="161" ht="15.75" customHeight="1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5"/>
    </row>
    <row r="162" ht="15.75" customHeight="1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5"/>
    </row>
    <row r="163" ht="15.75" customHeight="1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5"/>
    </row>
    <row r="164" ht="15.75" customHeight="1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5"/>
    </row>
    <row r="165" ht="15.75" customHeight="1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5"/>
    </row>
    <row r="166" ht="15.75" customHeight="1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5"/>
    </row>
    <row r="167" ht="15.75" customHeight="1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5"/>
    </row>
    <row r="168" ht="15.75" customHeight="1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5"/>
    </row>
    <row r="169" ht="15.75" customHeight="1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5"/>
    </row>
    <row r="170" ht="15.75" customHeight="1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5"/>
    </row>
    <row r="171" ht="15.75" customHeight="1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5"/>
    </row>
    <row r="172" ht="15.75" customHeight="1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5"/>
    </row>
    <row r="173" ht="15.75" customHeight="1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5"/>
    </row>
    <row r="174" ht="15.75" customHeight="1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5"/>
    </row>
    <row r="175" ht="15.75" customHeight="1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5"/>
    </row>
    <row r="176" ht="15.75" customHeight="1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5"/>
    </row>
    <row r="177" ht="15.75" customHeight="1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5"/>
    </row>
    <row r="178" ht="15.75" customHeight="1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5"/>
    </row>
    <row r="179" ht="15.75" customHeight="1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5"/>
    </row>
    <row r="180" ht="15.75" customHeight="1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5"/>
    </row>
    <row r="181" ht="15.75" customHeight="1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5"/>
    </row>
    <row r="182" ht="15.75" customHeight="1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5"/>
    </row>
    <row r="183" ht="15.75" customHeight="1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5"/>
    </row>
    <row r="184" ht="15.75" customHeight="1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5"/>
    </row>
    <row r="185" ht="15.75" customHeight="1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5"/>
    </row>
    <row r="186" ht="15.75" customHeight="1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5"/>
    </row>
    <row r="187" ht="15.75" customHeight="1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5"/>
    </row>
    <row r="188" ht="15.75" customHeight="1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5"/>
    </row>
    <row r="189" ht="15.75" customHeight="1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5"/>
    </row>
    <row r="190" ht="15.75" customHeight="1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5"/>
    </row>
    <row r="191" ht="15.75" customHeight="1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5"/>
    </row>
    <row r="192" ht="15.75" customHeight="1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5"/>
    </row>
    <row r="193" ht="15.75" customHeight="1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5"/>
    </row>
    <row r="194" ht="15.75" customHeight="1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5"/>
    </row>
    <row r="195" ht="15.75" customHeight="1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5"/>
    </row>
    <row r="196" ht="15.75" customHeight="1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5"/>
    </row>
    <row r="197" ht="15.75" customHeight="1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5"/>
    </row>
    <row r="198" ht="15.75" customHeight="1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5"/>
    </row>
    <row r="199" ht="15.75" customHeight="1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5"/>
    </row>
    <row r="200" ht="15.75" customHeight="1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5"/>
    </row>
    <row r="201" ht="15.75" customHeight="1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5"/>
    </row>
    <row r="202" ht="15.75" customHeight="1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5"/>
    </row>
    <row r="203" ht="15.75" customHeight="1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5"/>
    </row>
    <row r="204" ht="15.75" customHeight="1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5"/>
    </row>
    <row r="205" ht="15.75" customHeight="1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5"/>
    </row>
    <row r="206" ht="15.75" customHeight="1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5"/>
    </row>
    <row r="207" ht="15.75" customHeight="1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5"/>
    </row>
    <row r="208" ht="15.75" customHeight="1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5"/>
    </row>
    <row r="209" ht="15.75" customHeight="1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5"/>
    </row>
    <row r="210" ht="15.75" customHeight="1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5"/>
    </row>
    <row r="211" ht="15.75" customHeight="1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5"/>
    </row>
    <row r="212" ht="15.75" customHeight="1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5"/>
    </row>
    <row r="213" ht="15.75" customHeight="1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5"/>
    </row>
    <row r="214" ht="15.75" customHeight="1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5"/>
    </row>
    <row r="215" ht="15.75" customHeight="1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5"/>
    </row>
    <row r="216" ht="15.75" customHeight="1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5"/>
    </row>
    <row r="217" ht="15.75" customHeight="1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5"/>
    </row>
    <row r="218" ht="15.75" customHeight="1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5"/>
    </row>
    <row r="219" ht="15.75" customHeight="1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5"/>
    </row>
    <row r="220" ht="15.75" customHeight="1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5"/>
    </row>
    <row r="221" ht="15.75" customHeight="1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5"/>
    </row>
    <row r="222" ht="15.75" customHeight="1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5"/>
    </row>
    <row r="223" ht="15.75" customHeight="1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5"/>
    </row>
    <row r="224" ht="15.75" customHeight="1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5"/>
    </row>
    <row r="225" ht="15.75" customHeight="1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5"/>
    </row>
    <row r="226" ht="15.75" customHeight="1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5"/>
    </row>
    <row r="227" ht="15.75" customHeight="1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5"/>
    </row>
    <row r="228" ht="15.75" customHeight="1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5"/>
    </row>
    <row r="229" ht="15.75" customHeight="1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5"/>
    </row>
    <row r="230" ht="15.75" customHeight="1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5"/>
    </row>
    <row r="231" ht="15.75" customHeight="1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5"/>
    </row>
    <row r="232" ht="15.75" customHeight="1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5"/>
    </row>
    <row r="233" ht="15.75" customHeight="1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5"/>
    </row>
    <row r="234" ht="15.75" customHeight="1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5"/>
    </row>
    <row r="235" ht="15.75" customHeight="1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5"/>
    </row>
    <row r="236" ht="15.75" customHeight="1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5"/>
    </row>
    <row r="237" ht="15.75" customHeight="1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5"/>
    </row>
    <row r="238" ht="15.75" customHeight="1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5"/>
    </row>
    <row r="239" ht="15.75" customHeight="1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5"/>
    </row>
    <row r="240" ht="15.75" customHeight="1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5"/>
    </row>
    <row r="241" ht="15.75" customHeight="1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5"/>
    </row>
    <row r="242" ht="15.75" customHeight="1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5"/>
    </row>
    <row r="243" ht="15.75" customHeight="1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5"/>
    </row>
    <row r="244" ht="15.75" customHeight="1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5"/>
    </row>
    <row r="245" ht="15.75" customHeight="1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5"/>
    </row>
    <row r="246" ht="15.75" customHeight="1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5"/>
    </row>
    <row r="247" ht="15.75" customHeight="1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5"/>
    </row>
    <row r="248" ht="15.75" customHeight="1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5"/>
    </row>
    <row r="249" ht="15.75" customHeight="1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5"/>
    </row>
    <row r="250" ht="15.75" customHeight="1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5"/>
    </row>
    <row r="251" ht="15.75" customHeight="1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5"/>
    </row>
    <row r="252" ht="15.75" customHeight="1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5"/>
    </row>
    <row r="253" ht="15.75" customHeight="1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5"/>
    </row>
    <row r="254" ht="15.75" customHeight="1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5"/>
    </row>
    <row r="255" ht="15.75" customHeight="1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5"/>
    </row>
    <row r="256" ht="15.75" customHeight="1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5"/>
    </row>
    <row r="257" ht="15.75" customHeight="1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5"/>
    </row>
    <row r="258" ht="15.75" customHeight="1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5"/>
    </row>
    <row r="259" ht="15.75" customHeight="1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5"/>
    </row>
    <row r="260" ht="15.75" customHeight="1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5"/>
    </row>
    <row r="261" ht="15.75" customHeight="1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5"/>
    </row>
    <row r="262" ht="15.75" customHeight="1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5"/>
    </row>
    <row r="263" ht="15.75" customHeight="1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5"/>
    </row>
    <row r="264" ht="15.75" customHeight="1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5"/>
    </row>
    <row r="265" ht="15.75" customHeight="1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5"/>
    </row>
    <row r="266" ht="15.75" customHeight="1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5"/>
    </row>
    <row r="267" ht="15.75" customHeight="1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5"/>
    </row>
    <row r="268" ht="15.75" customHeight="1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5"/>
    </row>
    <row r="269" ht="15.75" customHeight="1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5"/>
    </row>
    <row r="270" ht="15.75" customHeight="1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5"/>
    </row>
    <row r="271" ht="15.75" customHeight="1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5"/>
    </row>
    <row r="272" ht="15.75" customHeight="1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5"/>
    </row>
    <row r="273" ht="15.75" customHeight="1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5"/>
    </row>
    <row r="274" ht="15.75" customHeight="1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5"/>
    </row>
    <row r="275" ht="15.75" customHeight="1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5"/>
    </row>
    <row r="276" ht="15.75" customHeight="1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5"/>
    </row>
    <row r="277" ht="15.75" customHeight="1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5"/>
    </row>
    <row r="278" ht="15.75" customHeight="1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5"/>
    </row>
    <row r="279" ht="15.75" customHeight="1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5"/>
    </row>
    <row r="280" ht="15.75" customHeight="1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5"/>
    </row>
    <row r="281" ht="15.75" customHeight="1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5"/>
    </row>
    <row r="282" ht="15.75" customHeight="1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5"/>
    </row>
    <row r="283" ht="15.75" customHeight="1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5"/>
    </row>
    <row r="284" ht="15.75" customHeight="1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5"/>
    </row>
    <row r="285" ht="15.75" customHeight="1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5"/>
    </row>
    <row r="286" ht="15.75" customHeight="1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5"/>
    </row>
    <row r="287" ht="15.75" customHeight="1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5"/>
    </row>
    <row r="288" ht="15.75" customHeight="1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5"/>
    </row>
    <row r="289" ht="15.75" customHeight="1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5"/>
    </row>
    <row r="290" ht="15.75" customHeight="1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5"/>
    </row>
    <row r="291" ht="15.75" customHeight="1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5"/>
    </row>
    <row r="292" ht="15.75" customHeight="1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5"/>
    </row>
    <row r="293" ht="15.75" customHeight="1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5"/>
    </row>
    <row r="294" ht="15.75" customHeight="1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5"/>
    </row>
    <row r="295" ht="15.75" customHeight="1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5"/>
    </row>
    <row r="296" ht="15.75" customHeight="1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5"/>
    </row>
    <row r="297" ht="15.75" customHeight="1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5"/>
    </row>
    <row r="298" ht="15.75" customHeight="1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5"/>
    </row>
    <row r="299" ht="15.75" customHeight="1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5"/>
    </row>
    <row r="300" ht="15.75" customHeight="1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5"/>
    </row>
    <row r="301" ht="15.75" customHeight="1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5"/>
    </row>
    <row r="302" ht="15.75" customHeight="1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5"/>
    </row>
    <row r="303" ht="15.75" customHeight="1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5"/>
    </row>
    <row r="304" ht="15.75" customHeight="1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5"/>
    </row>
    <row r="305" ht="15.75" customHeight="1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5"/>
    </row>
    <row r="306" ht="15.75" customHeight="1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5"/>
    </row>
    <row r="307" ht="15.75" customHeight="1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5"/>
    </row>
    <row r="308" ht="15.75" customHeight="1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5"/>
    </row>
    <row r="309" ht="15.75" customHeight="1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5"/>
    </row>
    <row r="310" ht="15.75" customHeight="1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5"/>
    </row>
    <row r="311" ht="15.75" customHeight="1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5"/>
    </row>
    <row r="312" ht="15.75" customHeight="1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5"/>
    </row>
    <row r="313" ht="15.75" customHeight="1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5"/>
    </row>
    <row r="314" ht="15.75" customHeight="1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5"/>
    </row>
    <row r="315" ht="15.75" customHeight="1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5"/>
    </row>
    <row r="316" ht="15.75" customHeight="1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5"/>
    </row>
    <row r="317" ht="15.75" customHeight="1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5"/>
    </row>
    <row r="318" ht="15.75" customHeight="1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5"/>
    </row>
    <row r="319" ht="15.75" customHeight="1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5"/>
    </row>
    <row r="320" ht="15.75" customHeight="1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5"/>
    </row>
    <row r="321" ht="15.75" customHeight="1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5"/>
    </row>
    <row r="322" ht="15.75" customHeight="1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5"/>
    </row>
    <row r="323" ht="15.75" customHeight="1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5"/>
    </row>
    <row r="324" ht="15.75" customHeight="1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5"/>
    </row>
    <row r="325" ht="15.75" customHeight="1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5"/>
    </row>
    <row r="326" ht="15.75" customHeight="1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5"/>
    </row>
    <row r="327" ht="15.75" customHeight="1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5"/>
    </row>
    <row r="328" ht="15.75" customHeight="1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5"/>
    </row>
    <row r="329" ht="15.75" customHeight="1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5"/>
    </row>
    <row r="330" ht="15.75" customHeight="1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5"/>
    </row>
    <row r="331" ht="15.75" customHeight="1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5"/>
    </row>
    <row r="332" ht="15.75" customHeight="1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5"/>
    </row>
    <row r="333" ht="15.75" customHeight="1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5"/>
    </row>
    <row r="334" ht="15.75" customHeight="1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5"/>
    </row>
    <row r="335" ht="15.75" customHeight="1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5"/>
    </row>
    <row r="336" ht="15.75" customHeight="1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5"/>
    </row>
    <row r="337" ht="15.75" customHeight="1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5"/>
    </row>
    <row r="338" ht="15.75" customHeight="1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5"/>
    </row>
    <row r="339" ht="15.75" customHeight="1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5"/>
    </row>
    <row r="340" ht="15.75" customHeight="1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5"/>
    </row>
    <row r="341" ht="15.75" customHeight="1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5"/>
    </row>
    <row r="342" ht="15.75" customHeight="1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5"/>
    </row>
    <row r="343" ht="15.75" customHeight="1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5"/>
    </row>
    <row r="344" ht="15.75" customHeight="1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5"/>
    </row>
    <row r="345" ht="15.75" customHeight="1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5"/>
    </row>
    <row r="346" ht="15.75" customHeight="1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5"/>
    </row>
    <row r="347" ht="15.75" customHeight="1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5"/>
    </row>
    <row r="348" ht="15.75" customHeight="1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5"/>
    </row>
    <row r="349" ht="15.75" customHeight="1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5"/>
    </row>
    <row r="350" ht="15.75" customHeight="1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5"/>
    </row>
    <row r="351" ht="15.75" customHeight="1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5"/>
    </row>
    <row r="352" ht="15.75" customHeight="1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5"/>
    </row>
    <row r="353" ht="15.75" customHeight="1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5"/>
    </row>
    <row r="354" ht="15.75" customHeight="1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5"/>
    </row>
    <row r="355" ht="15.75" customHeight="1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5"/>
    </row>
    <row r="356" ht="15.75" customHeight="1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5"/>
    </row>
    <row r="357" ht="15.75" customHeight="1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5"/>
    </row>
    <row r="358" ht="15.75" customHeight="1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5"/>
    </row>
    <row r="359" ht="15.75" customHeight="1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5"/>
    </row>
    <row r="360" ht="15.75" customHeight="1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5"/>
    </row>
    <row r="361" ht="15.75" customHeight="1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5"/>
    </row>
    <row r="362" ht="15.75" customHeight="1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5"/>
    </row>
    <row r="363" ht="15.75" customHeight="1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5"/>
    </row>
    <row r="364" ht="15.75" customHeight="1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5"/>
    </row>
    <row r="365" ht="15.75" customHeight="1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5"/>
    </row>
    <row r="366" ht="15.75" customHeight="1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5"/>
    </row>
    <row r="367" ht="15.75" customHeight="1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5"/>
    </row>
    <row r="368" ht="15.75" customHeight="1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5"/>
    </row>
    <row r="369" ht="15.75" customHeight="1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5"/>
    </row>
    <row r="370" ht="15.75" customHeight="1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5"/>
    </row>
    <row r="371" ht="15.75" customHeight="1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5"/>
    </row>
    <row r="372" ht="15.75" customHeight="1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5"/>
    </row>
    <row r="373" ht="15.75" customHeight="1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5"/>
    </row>
    <row r="374" ht="15.75" customHeight="1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5"/>
    </row>
    <row r="375" ht="15.75" customHeight="1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5"/>
    </row>
    <row r="376" ht="15.75" customHeight="1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5"/>
    </row>
    <row r="377" ht="15.75" customHeight="1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5"/>
    </row>
    <row r="378" ht="15.75" customHeight="1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5"/>
    </row>
    <row r="379" ht="15.75" customHeight="1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5"/>
    </row>
    <row r="380" ht="15.75" customHeight="1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5"/>
    </row>
    <row r="381" ht="15.75" customHeight="1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5"/>
    </row>
    <row r="382" ht="15.75" customHeight="1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5"/>
    </row>
    <row r="383" ht="15.75" customHeight="1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5"/>
    </row>
    <row r="384" ht="15.75" customHeight="1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5"/>
    </row>
    <row r="385" ht="15.75" customHeight="1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5"/>
    </row>
    <row r="386" ht="15.75" customHeight="1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5"/>
    </row>
    <row r="387" ht="15.75" customHeight="1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5"/>
    </row>
    <row r="388" ht="15.75" customHeight="1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5"/>
    </row>
    <row r="389" ht="15.75" customHeight="1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5"/>
    </row>
    <row r="390" ht="15.75" customHeight="1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5"/>
    </row>
    <row r="391" ht="15.75" customHeight="1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5"/>
    </row>
    <row r="392" ht="15.75" customHeight="1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5"/>
    </row>
    <row r="393" ht="15.75" customHeight="1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5"/>
    </row>
    <row r="394" ht="15.75" customHeight="1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5"/>
    </row>
    <row r="395" ht="15.75" customHeight="1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5"/>
    </row>
    <row r="396" ht="15.75" customHeight="1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5"/>
    </row>
    <row r="397" ht="15.75" customHeight="1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5"/>
    </row>
    <row r="398" ht="15.75" customHeight="1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5"/>
    </row>
    <row r="399" ht="15.75" customHeight="1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5"/>
    </row>
    <row r="400" ht="15.75" customHeight="1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5"/>
    </row>
    <row r="401" ht="15.75" customHeight="1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5"/>
    </row>
    <row r="402" ht="15.75" customHeight="1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5"/>
    </row>
    <row r="403" ht="15.75" customHeight="1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5"/>
    </row>
    <row r="404" ht="15.75" customHeight="1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5"/>
    </row>
    <row r="405" ht="15.75" customHeight="1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5"/>
    </row>
    <row r="406" ht="15.75" customHeight="1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5"/>
    </row>
    <row r="407" ht="15.75" customHeight="1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5"/>
    </row>
    <row r="408" ht="15.75" customHeight="1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5"/>
    </row>
    <row r="409" ht="15.75" customHeight="1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5"/>
    </row>
    <row r="410" ht="15.75" customHeight="1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5"/>
    </row>
    <row r="411" ht="15.75" customHeight="1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5"/>
    </row>
    <row r="412" ht="15.75" customHeight="1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5"/>
    </row>
    <row r="413" ht="15.75" customHeight="1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5"/>
    </row>
    <row r="414" ht="15.75" customHeight="1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5"/>
    </row>
    <row r="415" ht="15.75" customHeight="1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5"/>
    </row>
    <row r="416" ht="15.75" customHeight="1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5"/>
    </row>
    <row r="417" ht="15.75" customHeight="1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5"/>
    </row>
    <row r="418" ht="15.75" customHeight="1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5"/>
    </row>
    <row r="419" ht="15.75" customHeight="1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5"/>
    </row>
    <row r="420" ht="15.75" customHeight="1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5"/>
    </row>
    <row r="421" ht="15.75" customHeight="1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5"/>
    </row>
    <row r="422" ht="15.75" customHeight="1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5"/>
    </row>
    <row r="423" ht="15.75" customHeight="1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5"/>
    </row>
    <row r="424" ht="15.75" customHeight="1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5"/>
    </row>
    <row r="425" ht="15.75" customHeight="1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5"/>
    </row>
    <row r="426" ht="15.75" customHeight="1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5"/>
    </row>
    <row r="427" ht="15.75" customHeight="1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5"/>
    </row>
    <row r="428" ht="15.75" customHeight="1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5"/>
    </row>
    <row r="429" ht="15.75" customHeight="1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5"/>
    </row>
    <row r="430" ht="15.75" customHeight="1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5"/>
    </row>
    <row r="431" ht="15.75" customHeight="1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5"/>
    </row>
    <row r="432" ht="15.75" customHeight="1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5"/>
    </row>
    <row r="433" ht="15.75" customHeight="1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5"/>
    </row>
    <row r="434" ht="15.75" customHeight="1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5"/>
    </row>
    <row r="435" ht="15.75" customHeight="1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5"/>
    </row>
    <row r="436" ht="15.75" customHeight="1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5"/>
    </row>
    <row r="437" ht="15.75" customHeight="1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5"/>
    </row>
    <row r="438" ht="15.75" customHeight="1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5"/>
    </row>
    <row r="439" ht="15.75" customHeight="1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5"/>
    </row>
    <row r="440" ht="15.75" customHeight="1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5"/>
    </row>
    <row r="441" ht="15.75" customHeight="1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5"/>
    </row>
    <row r="442" ht="15.75" customHeight="1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5"/>
    </row>
    <row r="443" ht="15.75" customHeight="1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5"/>
    </row>
    <row r="444" ht="15.75" customHeight="1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5"/>
    </row>
    <row r="445" ht="15.75" customHeight="1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5"/>
    </row>
    <row r="446" ht="15.75" customHeight="1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5"/>
    </row>
    <row r="447" ht="15.75" customHeight="1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5"/>
    </row>
    <row r="448" ht="15.75" customHeight="1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5"/>
    </row>
    <row r="449" ht="15.75" customHeight="1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5"/>
    </row>
    <row r="450" ht="15.75" customHeight="1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5"/>
    </row>
    <row r="451" ht="15.75" customHeight="1"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5"/>
    </row>
    <row r="452" ht="15.75" customHeight="1"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5"/>
    </row>
    <row r="453" ht="15.75" customHeight="1"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5"/>
    </row>
    <row r="454" ht="15.75" customHeight="1"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5"/>
    </row>
    <row r="455" ht="15.75" customHeight="1"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5"/>
    </row>
    <row r="456" ht="15.75" customHeight="1"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5"/>
    </row>
    <row r="457" ht="15.75" customHeight="1"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5"/>
    </row>
    <row r="458" ht="15.75" customHeight="1"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5"/>
    </row>
    <row r="459" ht="15.75" customHeight="1"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5"/>
    </row>
    <row r="460" ht="15.75" customHeight="1"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5"/>
    </row>
    <row r="461" ht="15.75" customHeight="1"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5"/>
    </row>
    <row r="462" ht="15.75" customHeight="1"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5"/>
    </row>
    <row r="463" ht="15.75" customHeight="1"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5"/>
    </row>
    <row r="464" ht="15.75" customHeight="1"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5"/>
    </row>
    <row r="465" ht="15.75" customHeight="1"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5"/>
    </row>
    <row r="466" ht="15.75" customHeight="1"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5"/>
    </row>
    <row r="467" ht="15.75" customHeight="1"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5"/>
    </row>
    <row r="468" ht="15.75" customHeight="1"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5"/>
    </row>
    <row r="469" ht="15.75" customHeight="1"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5"/>
    </row>
    <row r="470" ht="15.75" customHeight="1"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5"/>
    </row>
    <row r="471" ht="15.75" customHeight="1"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5"/>
    </row>
    <row r="472" ht="15.75" customHeight="1"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5"/>
    </row>
    <row r="473" ht="15.75" customHeight="1"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5"/>
    </row>
    <row r="474" ht="15.75" customHeight="1"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5"/>
    </row>
    <row r="475" ht="15.75" customHeight="1"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5"/>
    </row>
    <row r="476" ht="15.75" customHeight="1"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5"/>
    </row>
    <row r="477" ht="15.75" customHeight="1"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5"/>
    </row>
    <row r="478" ht="15.75" customHeight="1"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5"/>
    </row>
    <row r="479" ht="15.75" customHeight="1"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5"/>
    </row>
    <row r="480" ht="15.75" customHeight="1"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5"/>
    </row>
    <row r="481" ht="15.75" customHeight="1"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5"/>
    </row>
    <row r="482" ht="15.75" customHeight="1"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5"/>
    </row>
    <row r="483" ht="15.75" customHeight="1"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5"/>
    </row>
    <row r="484" ht="15.75" customHeight="1"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5"/>
    </row>
    <row r="485" ht="15.75" customHeight="1"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5"/>
    </row>
    <row r="486" ht="15.75" customHeight="1"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5"/>
    </row>
    <row r="487" ht="15.75" customHeight="1"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5"/>
    </row>
    <row r="488" ht="15.75" customHeight="1"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5"/>
    </row>
    <row r="489" ht="15.75" customHeight="1"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5"/>
    </row>
    <row r="490" ht="15.75" customHeight="1"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5"/>
    </row>
    <row r="491" ht="15.75" customHeight="1"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5"/>
    </row>
    <row r="492" ht="15.75" customHeight="1"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5"/>
    </row>
    <row r="493" ht="15.75" customHeight="1"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5"/>
    </row>
    <row r="494" ht="15.75" customHeight="1"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5"/>
    </row>
    <row r="495" ht="15.75" customHeight="1"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5"/>
    </row>
    <row r="496" ht="15.75" customHeight="1"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5"/>
    </row>
    <row r="497" ht="15.75" customHeight="1"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5"/>
    </row>
    <row r="498" ht="15.75" customHeight="1"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5"/>
    </row>
    <row r="499" ht="15.75" customHeight="1"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5"/>
    </row>
    <row r="500" ht="15.75" customHeight="1"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5"/>
    </row>
    <row r="501" ht="15.75" customHeight="1"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5"/>
    </row>
    <row r="502" ht="15.75" customHeight="1"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5"/>
    </row>
    <row r="503" ht="15.75" customHeight="1"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5"/>
    </row>
    <row r="504" ht="15.75" customHeight="1"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5"/>
    </row>
    <row r="505" ht="15.75" customHeight="1"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5"/>
    </row>
    <row r="506" ht="15.75" customHeight="1"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5"/>
    </row>
    <row r="507" ht="15.75" customHeight="1"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5"/>
    </row>
    <row r="508" ht="15.75" customHeight="1"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5"/>
    </row>
    <row r="509" ht="15.75" customHeight="1"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5"/>
    </row>
    <row r="510" ht="15.75" customHeight="1"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5"/>
    </row>
    <row r="511" ht="15.75" customHeight="1"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5"/>
    </row>
    <row r="512" ht="15.75" customHeight="1"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5"/>
    </row>
    <row r="513" ht="15.75" customHeight="1"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5"/>
    </row>
    <row r="514" ht="15.75" customHeight="1"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5"/>
    </row>
    <row r="515" ht="15.75" customHeight="1"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5"/>
    </row>
    <row r="516" ht="15.75" customHeight="1"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5"/>
    </row>
    <row r="517" ht="15.75" customHeight="1"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5"/>
    </row>
    <row r="518" ht="15.75" customHeight="1"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5"/>
    </row>
    <row r="519" ht="15.75" customHeight="1"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5"/>
    </row>
    <row r="520" ht="15.75" customHeight="1"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5"/>
    </row>
    <row r="521" ht="15.75" customHeight="1"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5"/>
    </row>
    <row r="522" ht="15.75" customHeight="1"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5"/>
    </row>
    <row r="523" ht="15.75" customHeight="1"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5"/>
    </row>
    <row r="524" ht="15.75" customHeight="1"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5"/>
    </row>
    <row r="525" ht="15.75" customHeight="1"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5"/>
    </row>
    <row r="526" ht="15.75" customHeight="1"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5"/>
    </row>
    <row r="527" ht="15.75" customHeight="1"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5"/>
    </row>
    <row r="528" ht="15.75" customHeight="1"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5"/>
    </row>
    <row r="529" ht="15.75" customHeight="1"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5"/>
    </row>
    <row r="530" ht="15.75" customHeight="1"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5"/>
    </row>
    <row r="531" ht="15.75" customHeight="1"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5"/>
    </row>
    <row r="532" ht="15.75" customHeight="1"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5"/>
    </row>
    <row r="533" ht="15.75" customHeight="1"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5"/>
    </row>
    <row r="534" ht="15.75" customHeight="1"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5"/>
    </row>
    <row r="535" ht="15.75" customHeight="1"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5"/>
    </row>
    <row r="536" ht="15.75" customHeight="1"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5"/>
    </row>
    <row r="537" ht="15.75" customHeight="1"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5"/>
    </row>
    <row r="538" ht="15.75" customHeight="1"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5"/>
    </row>
    <row r="539" ht="15.75" customHeight="1"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5"/>
    </row>
    <row r="540" ht="15.75" customHeight="1"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5"/>
    </row>
    <row r="541" ht="15.75" customHeight="1"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5"/>
    </row>
    <row r="542" ht="15.75" customHeight="1"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5"/>
    </row>
    <row r="543" ht="15.75" customHeight="1"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5"/>
    </row>
    <row r="544" ht="15.75" customHeight="1"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5"/>
    </row>
    <row r="545" ht="15.75" customHeight="1"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5"/>
    </row>
    <row r="546" ht="15.75" customHeight="1"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5"/>
    </row>
    <row r="547" ht="15.75" customHeight="1"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5"/>
    </row>
    <row r="548" ht="15.75" customHeight="1"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5"/>
    </row>
    <row r="549" ht="15.75" customHeight="1"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5"/>
    </row>
    <row r="550" ht="15.75" customHeight="1"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5"/>
    </row>
    <row r="551" ht="15.75" customHeight="1"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5"/>
    </row>
    <row r="552" ht="15.75" customHeight="1"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5"/>
    </row>
    <row r="553" ht="15.75" customHeight="1"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5"/>
    </row>
    <row r="554" ht="15.75" customHeight="1"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5"/>
    </row>
    <row r="555" ht="15.75" customHeight="1"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5"/>
    </row>
    <row r="556" ht="15.75" customHeight="1"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5"/>
    </row>
    <row r="557" ht="15.75" customHeight="1"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5"/>
    </row>
    <row r="558" ht="15.75" customHeight="1"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5"/>
    </row>
    <row r="559" ht="15.75" customHeight="1"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5"/>
    </row>
    <row r="560" ht="15.75" customHeight="1"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5"/>
    </row>
    <row r="561" ht="15.75" customHeight="1"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5"/>
    </row>
    <row r="562" ht="15.75" customHeight="1"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5"/>
    </row>
    <row r="563" ht="15.75" customHeight="1"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5"/>
    </row>
    <row r="564" ht="15.75" customHeight="1"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5"/>
    </row>
    <row r="565" ht="15.75" customHeight="1"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5"/>
    </row>
    <row r="566" ht="15.75" customHeight="1"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5"/>
    </row>
    <row r="567" ht="15.75" customHeight="1"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5"/>
    </row>
    <row r="568" ht="15.75" customHeight="1"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5"/>
    </row>
    <row r="569" ht="15.75" customHeight="1"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5"/>
    </row>
    <row r="570" ht="15.75" customHeight="1"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5"/>
    </row>
    <row r="571" ht="15.75" customHeight="1"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5"/>
    </row>
    <row r="572" ht="15.75" customHeight="1"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5"/>
    </row>
    <row r="573" ht="15.75" customHeight="1"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5"/>
    </row>
    <row r="574" ht="15.75" customHeight="1"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5"/>
    </row>
    <row r="575" ht="15.75" customHeight="1"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5"/>
    </row>
    <row r="576" ht="15.75" customHeight="1"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5"/>
    </row>
    <row r="577" ht="15.75" customHeight="1"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5"/>
    </row>
    <row r="578" ht="15.75" customHeight="1"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5"/>
    </row>
    <row r="579" ht="15.75" customHeight="1"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5"/>
    </row>
    <row r="580" ht="15.75" customHeight="1"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5"/>
    </row>
    <row r="581" ht="15.75" customHeight="1"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5"/>
    </row>
    <row r="582" ht="15.75" customHeight="1"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5"/>
    </row>
    <row r="583" ht="15.75" customHeight="1"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5"/>
    </row>
    <row r="584" ht="15.75" customHeight="1"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5"/>
    </row>
    <row r="585" ht="15.75" customHeight="1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8.71"/>
    <col customWidth="1" min="2" max="25" width="14.43"/>
  </cols>
  <sheetData>
    <row r="1" ht="282.0" customHeight="1">
      <c r="A1" s="26" t="s">
        <v>218</v>
      </c>
      <c r="B1" s="27" t="s">
        <v>229</v>
      </c>
      <c r="C1" s="27" t="s">
        <v>230</v>
      </c>
      <c r="D1" s="27" t="s">
        <v>231</v>
      </c>
      <c r="E1" s="27" t="s">
        <v>222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5"/>
    </row>
    <row r="2" ht="12.75" customHeight="1">
      <c r="A2" s="23" t="s">
        <v>223</v>
      </c>
      <c r="B2" s="28">
        <v>40.0</v>
      </c>
      <c r="C2" s="28">
        <v>40.0</v>
      </c>
      <c r="D2" s="28">
        <v>20.0</v>
      </c>
      <c r="E2" s="28">
        <v>100.0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1"/>
    </row>
    <row r="3" ht="12.75" customHeight="1">
      <c r="A3" s="3" t="str">
        <f>'Данные для ввода на bus.gov.ru'!D2</f>
        <v>МАДОУ "Д/с № 32 "Счастливое детство"</v>
      </c>
      <c r="B3" s="29">
        <f>(('Данные для ввода на bus.gov.ru'!AQ2/'Данные для ввода на bus.gov.ru'!AR2)*100)*0.4</f>
        <v>39.83193277</v>
      </c>
      <c r="C3" s="25">
        <f>(('Данные для ввода на bus.gov.ru'!AT2/'Данные для ввода на bus.gov.ru'!AU2)*100)*0.4</f>
        <v>39.83193277</v>
      </c>
      <c r="D3" s="29">
        <f>(('Данные для ввода на bus.gov.ru'!AW2/'Данные для ввода на bus.gov.ru'!AX2)*100)*0.2</f>
        <v>20</v>
      </c>
      <c r="E3" s="29">
        <f t="shared" ref="E3:E30" si="1">B3+C3+D3</f>
        <v>99.66386555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</row>
    <row r="4" ht="12.75" customHeight="1">
      <c r="A4" s="3" t="str">
        <f>'Данные для ввода на bus.gov.ru'!D3</f>
        <v>МАДОУ "ЦРР д/с № 1 "Жар-птица"</v>
      </c>
      <c r="B4" s="29">
        <f>(('Данные для ввода на bus.gov.ru'!AQ3/'Данные для ввода на bus.gov.ru'!AR3)*100)*0.4</f>
        <v>40</v>
      </c>
      <c r="C4" s="25">
        <f>(('Данные для ввода на bus.gov.ru'!AT3/'Данные для ввода на bus.gov.ru'!AU3)*100)*0.4</f>
        <v>40</v>
      </c>
      <c r="D4" s="29">
        <f>(('Данные для ввода на bus.gov.ru'!AW3/'Данные для ввода на bus.gov.ru'!AX3)*100)*0.2</f>
        <v>20</v>
      </c>
      <c r="E4" s="29">
        <f t="shared" si="1"/>
        <v>100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</row>
    <row r="5" ht="12.75" customHeight="1">
      <c r="A5" s="3" t="str">
        <f>'Данные для ввода на bus.gov.ru'!D4</f>
        <v>МАДОУ "ЦРР-детский сад №7 "Ярославна"</v>
      </c>
      <c r="B5" s="29">
        <f>(('Данные для ввода на bus.gov.ru'!AQ4/'Данные для ввода на bus.gov.ru'!AR4)*100)*0.4</f>
        <v>39.5</v>
      </c>
      <c r="C5" s="25">
        <f>(('Данные для ввода на bus.gov.ru'!AT4/'Данные для ввода на bus.gov.ru'!AU4)*100)*0.4</f>
        <v>39.83333333</v>
      </c>
      <c r="D5" s="29">
        <f>(('Данные для ввода на bus.gov.ru'!AW4/'Данные для ввода на bus.gov.ru'!AX4)*100)*0.2</f>
        <v>19.89361702</v>
      </c>
      <c r="E5" s="29">
        <f t="shared" si="1"/>
        <v>99.22695035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/>
    </row>
    <row r="6" ht="12.75" customHeight="1">
      <c r="A6" s="3" t="str">
        <f>'Данные для ввода на bus.gov.ru'!D5</f>
        <v>МБДОУ "Детский сад комбинированного вида №41 "Золотая рыбка"</v>
      </c>
      <c r="B6" s="29">
        <f>(('Данные для ввода на bus.gov.ru'!AQ5/'Данные для ввода на bus.gov.ru'!AR5)*100)*0.4</f>
        <v>39.36507937</v>
      </c>
      <c r="C6" s="25">
        <f>(('Данные для ввода на bus.gov.ru'!AT5/'Данные для ввода на bus.gov.ru'!AU5)*100)*0.4</f>
        <v>39.36507937</v>
      </c>
      <c r="D6" s="29">
        <f>(('Данные для ввода на bus.gov.ru'!AW5/'Данные для ввода на bus.gov.ru'!AX5)*100)*0.2</f>
        <v>19.81651376</v>
      </c>
      <c r="E6" s="29">
        <f t="shared" si="1"/>
        <v>98.54667249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ht="12.75" customHeight="1">
      <c r="A7" s="3" t="str">
        <f>'Данные для ввода на bus.gov.ru'!D6</f>
        <v>МБДОУ "Детский сад присмотра и оздоровления № 46 "Светлячок" г.Рубцовска</v>
      </c>
      <c r="B7" s="29">
        <f>(('Данные для ввода на bus.gov.ru'!AQ6/'Данные для ввода на bus.gov.ru'!AR6)*100)*0.4</f>
        <v>38.04878049</v>
      </c>
      <c r="C7" s="25">
        <f>(('Данные для ввода на bus.gov.ru'!AT6/'Данные для ввода на bus.gov.ru'!AU6)*100)*0.4</f>
        <v>39.02439024</v>
      </c>
      <c r="D7" s="29">
        <f>(('Данные для ввода на bus.gov.ru'!AW6/'Данные для ввода на bus.gov.ru'!AX6)*100)*0.2</f>
        <v>20</v>
      </c>
      <c r="E7" s="29">
        <f t="shared" si="1"/>
        <v>97.07317073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</row>
    <row r="8" ht="12.75" customHeight="1">
      <c r="A8" s="3" t="str">
        <f>'Данные для ввода на bus.gov.ru'!D7</f>
        <v>МБДОУ "Детский сад № 12 "Журавлик"</v>
      </c>
      <c r="B8" s="29">
        <f>(('Данные для ввода на bus.gov.ru'!AQ7/'Данные для ввода на bus.gov.ru'!AR7)*100)*0.4</f>
        <v>36.75675676</v>
      </c>
      <c r="C8" s="25">
        <f>(('Данные для ввода на bus.gov.ru'!AT7/'Данные для ввода на bus.gov.ru'!AU7)*100)*0.4</f>
        <v>36.21621622</v>
      </c>
      <c r="D8" s="29">
        <f>(('Данные для ввода на bus.gov.ru'!AW7/'Данные для ввода на bus.gov.ru'!AX7)*100)*0.2</f>
        <v>19.5</v>
      </c>
      <c r="E8" s="29">
        <f t="shared" si="1"/>
        <v>92.47297297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/>
    </row>
    <row r="9" ht="12.75" customHeight="1">
      <c r="A9" s="3" t="str">
        <f>'Данные для ввода на bus.gov.ru'!D8</f>
        <v>МБДОУ "Детский сад № 14 "Василёк"</v>
      </c>
      <c r="B9" s="29">
        <f>(('Данные для ввода на bus.gov.ru'!AQ8/'Данные для ввода на bus.gov.ru'!AR8)*100)*0.4</f>
        <v>39.02439024</v>
      </c>
      <c r="C9" s="25">
        <f>(('Данные для ввода на bus.gov.ru'!AT8/'Данные для ввода на bus.gov.ru'!AU8)*100)*0.4</f>
        <v>40</v>
      </c>
      <c r="D9" s="29">
        <f>(('Данные для ввода на bus.gov.ru'!AW8/'Данные для ввода на bus.gov.ru'!AX8)*100)*0.2</f>
        <v>20</v>
      </c>
      <c r="E9" s="29">
        <f t="shared" si="1"/>
        <v>99.02439024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/>
    </row>
    <row r="10" ht="12.75" customHeight="1">
      <c r="A10" s="3" t="str">
        <f>'Данные для ввода на bus.gov.ru'!D9</f>
        <v>МБДОУ "Детский сад № 19 "Рябинка"</v>
      </c>
      <c r="B10" s="29">
        <f>(('Данные для ввода на bus.gov.ru'!AQ9/'Данные для ввода на bus.gov.ru'!AR9)*100)*0.4</f>
        <v>40</v>
      </c>
      <c r="C10" s="25">
        <f>(('Данные для ввода на bus.gov.ru'!AT9/'Данные для ввода на bus.gov.ru'!AU9)*100)*0.4</f>
        <v>40</v>
      </c>
      <c r="D10" s="29">
        <f>(('Данные для ввода на bus.gov.ru'!AW9/'Данные для ввода на bus.gov.ru'!AX9)*100)*0.2</f>
        <v>20</v>
      </c>
      <c r="E10" s="29">
        <f t="shared" si="1"/>
        <v>100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1"/>
    </row>
    <row r="11" ht="12.75" customHeight="1">
      <c r="A11" s="3" t="str">
        <f>'Данные для ввода на bus.gov.ru'!D10</f>
        <v>МБДОУ "Детский сад № 23 "Малышок"</v>
      </c>
      <c r="B11" s="29">
        <f>(('Данные для ввода на bus.gov.ru'!AQ10/'Данные для ввода на bus.gov.ru'!AR10)*100)*0.4</f>
        <v>39.31623932</v>
      </c>
      <c r="C11" s="25">
        <f>(('Данные для ввода на bus.gov.ru'!AT10/'Данные для ввода на bus.gov.ru'!AU10)*100)*0.4</f>
        <v>39.31623932</v>
      </c>
      <c r="D11" s="29">
        <f>(('Данные для ввода на bus.gov.ru'!AW10/'Данные для ввода на bus.gov.ru'!AX10)*100)*0.2</f>
        <v>20</v>
      </c>
      <c r="E11" s="29">
        <f t="shared" si="1"/>
        <v>98.63247863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</row>
    <row r="12" ht="12.75" customHeight="1">
      <c r="A12" s="3" t="str">
        <f>'Данные для ввода на bus.gov.ru'!D11</f>
        <v>МБДОУ "Детский сад № 36 "Колокольчик"</v>
      </c>
      <c r="B12" s="29">
        <f>(('Данные для ввода на bus.gov.ru'!AQ11/'Данные для ввода на bus.gov.ru'!AR11)*100)*0.4</f>
        <v>39.16666667</v>
      </c>
      <c r="C12" s="25">
        <f>(('Данные для ввода на bus.gov.ru'!AT11/'Данные для ввода на bus.gov.ru'!AU11)*100)*0.4</f>
        <v>39.44444444</v>
      </c>
      <c r="D12" s="29">
        <f>(('Данные для ввода на bus.gov.ru'!AW11/'Данные для ввода на bus.gov.ru'!AX11)*100)*0.2</f>
        <v>20</v>
      </c>
      <c r="E12" s="29">
        <f t="shared" si="1"/>
        <v>98.61111111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</row>
    <row r="13" ht="12.75" customHeight="1">
      <c r="A13" s="3" t="str">
        <f>'Данные для ввода на bus.gov.ru'!D12</f>
        <v>МБДОУ "Детский сад № 37 "Веснянка"</v>
      </c>
      <c r="B13" s="29">
        <f>(('Данные для ввода на bus.gov.ru'!AQ12/'Данные для ввода на bus.gov.ru'!AR12)*100)*0.4</f>
        <v>39.33884298</v>
      </c>
      <c r="C13" s="25">
        <f>(('Данные для ввода на bus.gov.ru'!AT12/'Данные для ввода на bus.gov.ru'!AU12)*100)*0.4</f>
        <v>38.67768595</v>
      </c>
      <c r="D13" s="29">
        <f>(('Данные для ввода на bus.gov.ru'!AW12/'Данные для ввода на bus.gov.ru'!AX12)*100)*0.2</f>
        <v>19.49367089</v>
      </c>
      <c r="E13" s="29">
        <f t="shared" si="1"/>
        <v>97.51019981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/>
    </row>
    <row r="14" ht="12.75" customHeight="1">
      <c r="A14" s="3" t="str">
        <f>'Данные для ввода на bus.gov.ru'!D13</f>
        <v>МБДОУ "Детский сад № 45 "Солнышко"</v>
      </c>
      <c r="B14" s="29">
        <f>(('Данные для ввода на bus.gov.ru'!AQ13/'Данные для ввода на bus.gov.ru'!AR13)*100)*0.4</f>
        <v>40</v>
      </c>
      <c r="C14" s="25">
        <f>(('Данные для ввода на bus.gov.ru'!AT13/'Данные для ввода на bus.gov.ru'!AU13)*100)*0.4</f>
        <v>39.43661972</v>
      </c>
      <c r="D14" s="29">
        <f>(('Данные для ввода на bus.gov.ru'!AW13/'Данные для ввода на bus.gov.ru'!AX13)*100)*0.2</f>
        <v>20</v>
      </c>
      <c r="E14" s="29">
        <f t="shared" si="1"/>
        <v>99.43661972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ht="12.75" customHeight="1">
      <c r="A15" s="3" t="str">
        <f>'Данные для ввода на bus.gov.ru'!D14</f>
        <v>МБДОУ "Детский сад № 47 "Ёлочка"</v>
      </c>
      <c r="B15" s="29">
        <f>(('Данные для ввода на bus.gov.ru'!AQ14/'Данные для ввода на bus.gov.ru'!AR14)*100)*0.4</f>
        <v>40</v>
      </c>
      <c r="C15" s="25">
        <f>(('Данные для ввода на bus.gov.ru'!AT14/'Данные для ввода на bus.gov.ru'!AU14)*100)*0.4</f>
        <v>40</v>
      </c>
      <c r="D15" s="29">
        <f>(('Данные для ввода на bus.gov.ru'!AW14/'Данные для ввода на bus.gov.ru'!AX14)*100)*0.2</f>
        <v>20</v>
      </c>
      <c r="E15" s="29">
        <f t="shared" si="1"/>
        <v>100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ht="12.75" customHeight="1">
      <c r="A16" s="3" t="str">
        <f>'Данные для ввода на bus.gov.ru'!D15</f>
        <v>МБДОУ "Детский сад № 48 "Ручеек"</v>
      </c>
      <c r="B16" s="29">
        <f>(('Данные для ввода на bus.gov.ru'!AQ15/'Данные для ввода на bus.gov.ru'!AR15)*100)*0.4</f>
        <v>38.85714286</v>
      </c>
      <c r="C16" s="25">
        <f>(('Данные для ввода на bus.gov.ru'!AT15/'Данные для ввода на bus.gov.ru'!AU15)*100)*0.4</f>
        <v>38.85714286</v>
      </c>
      <c r="D16" s="29">
        <f>(('Данные для ввода на bus.gov.ru'!AW15/'Данные для ввода на bus.gov.ru'!AX15)*100)*0.2</f>
        <v>20</v>
      </c>
      <c r="E16" s="29">
        <f t="shared" si="1"/>
        <v>97.71428571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</row>
    <row r="17" ht="12.75" customHeight="1">
      <c r="A17" s="3" t="str">
        <f>'Данные для ввода на bus.gov.ru'!D16</f>
        <v>МБДОУ "Детский сад № 50 "Росточек"</v>
      </c>
      <c r="B17" s="29">
        <f>(('Данные для ввода на bus.gov.ru'!AQ16/'Данные для ввода на bus.gov.ru'!AR16)*100)*0.4</f>
        <v>38.36734694</v>
      </c>
      <c r="C17" s="25">
        <f>(('Данные для ввода на bus.gov.ru'!AT16/'Данные для ввода на bus.gov.ru'!AU16)*100)*0.4</f>
        <v>37.55102041</v>
      </c>
      <c r="D17" s="29">
        <f>(('Данные для ввода на bus.gov.ru'!AW16/'Данные для ввода на bus.gov.ru'!AX16)*100)*0.2</f>
        <v>19.41176471</v>
      </c>
      <c r="E17" s="29">
        <f t="shared" si="1"/>
        <v>95.33013205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/>
    </row>
    <row r="18" ht="12.75" customHeight="1">
      <c r="A18" s="3" t="str">
        <f>'Данные для ввода на bus.gov.ru'!D17</f>
        <v>МБДОУ "Детский сад № 53 "Топтыжка"</v>
      </c>
      <c r="B18" s="29">
        <f>(('Данные для ввода на bus.gov.ru'!AQ17/'Данные для ввода на bus.gov.ru'!AR17)*100)*0.4</f>
        <v>39.69924812</v>
      </c>
      <c r="C18" s="25">
        <f>(('Данные для ввода на bus.gov.ru'!AT17/'Данные для ввода на bus.gov.ru'!AU17)*100)*0.4</f>
        <v>39.69924812</v>
      </c>
      <c r="D18" s="29">
        <f>(('Данные для ввода на bus.gov.ru'!AW17/'Данные для ввода на bus.gov.ru'!AX17)*100)*0.2</f>
        <v>20</v>
      </c>
      <c r="E18" s="29">
        <f t="shared" si="1"/>
        <v>99.39849624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1"/>
    </row>
    <row r="19" ht="12.75" customHeight="1">
      <c r="A19" s="3" t="str">
        <f>'Данные для ввода на bus.gov.ru'!D18</f>
        <v>МБДОУ "Детский сад № 55 "Истоки"</v>
      </c>
      <c r="B19" s="29">
        <f>(('Данные для ввода на bus.gov.ru'!AQ18/'Данные для ввода на bus.gov.ru'!AR18)*100)*0.4</f>
        <v>38.76923077</v>
      </c>
      <c r="C19" s="25">
        <f>(('Данные для ввода на bus.gov.ru'!AT18/'Данные для ввода на bus.gov.ru'!AU18)*100)*0.4</f>
        <v>39.38461538</v>
      </c>
      <c r="D19" s="29">
        <f>(('Данные для ввода на bus.gov.ru'!AW18/'Данные для ввода на bus.gov.ru'!AX18)*100)*0.2</f>
        <v>20</v>
      </c>
      <c r="E19" s="29">
        <f t="shared" si="1"/>
        <v>98.15384615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</row>
    <row r="20" ht="12.75" customHeight="1">
      <c r="A20" s="3" t="str">
        <f>'Данные для ввода на bus.gov.ru'!D19</f>
        <v>МБДОУ "Детский сад № 57 "Аленушка"</v>
      </c>
      <c r="B20" s="29">
        <f>(('Данные для ввода на bus.gov.ru'!AQ19/'Данные для ввода на bus.gov.ru'!AR19)*100)*0.4</f>
        <v>39.04</v>
      </c>
      <c r="C20" s="25">
        <f>(('Данные для ввода на bus.gov.ru'!AT19/'Данные для ввода на bus.gov.ru'!AU19)*100)*0.4</f>
        <v>38.4</v>
      </c>
      <c r="D20" s="29">
        <f>(('Данные для ввода на bus.gov.ru'!AW19/'Данные для ввода на bus.gov.ru'!AX19)*100)*0.2</f>
        <v>19.79591837</v>
      </c>
      <c r="E20" s="29">
        <f t="shared" si="1"/>
        <v>97.23591837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</row>
    <row r="21" ht="12.75" customHeight="1">
      <c r="A21" s="3" t="str">
        <f>'Данные для ввода на bus.gov.ru'!D20</f>
        <v>МБДОУ "Детский сад № 74 "Пчёлка"</v>
      </c>
      <c r="B21" s="29">
        <f>(('Данные для ввода на bus.gov.ru'!AQ20/'Данные для ввода на bus.gov.ru'!AR20)*100)*0.4</f>
        <v>40</v>
      </c>
      <c r="C21" s="25">
        <f>(('Данные для ввода на bus.gov.ru'!AT20/'Данные для ввода на bus.gov.ru'!AU20)*100)*0.4</f>
        <v>40</v>
      </c>
      <c r="D21" s="29">
        <f>(('Данные для ввода на bus.gov.ru'!AW20/'Данные для ввода на bus.gov.ru'!AX20)*100)*0.2</f>
        <v>20</v>
      </c>
      <c r="E21" s="29">
        <f t="shared" si="1"/>
        <v>100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ht="12.75" customHeight="1">
      <c r="A22" s="3" t="str">
        <f>'Данные для ввода на bus.gov.ru'!D21</f>
        <v>МБДОУ "Детский сад №10 "Гнездышко"</v>
      </c>
      <c r="B22" s="29">
        <f>(('Данные для ввода на bus.gov.ru'!AQ21/'Данные для ввода на bus.gov.ru'!AR21)*100)*0.4</f>
        <v>39.42857143</v>
      </c>
      <c r="C22" s="25">
        <f>(('Данные для ввода на bus.gov.ru'!AT21/'Данные для ввода на bus.gov.ru'!AU21)*100)*0.4</f>
        <v>39.42857143</v>
      </c>
      <c r="D22" s="29">
        <f>(('Данные для ввода на bus.gov.ru'!AW21/'Данные для ввода на bus.gov.ru'!AX21)*100)*0.2</f>
        <v>20</v>
      </c>
      <c r="E22" s="29">
        <f t="shared" si="1"/>
        <v>98.85714286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ht="12.75" customHeight="1">
      <c r="A23" s="3" t="str">
        <f>'Данные для ввода на bus.gov.ru'!D22</f>
        <v>МБДОУ "Детский сад №16 "Родничок"</v>
      </c>
      <c r="B23" s="29">
        <f>(('Данные для ввода на bus.gov.ru'!AQ22/'Данные для ввода на bus.gov.ru'!AR22)*100)*0.4</f>
        <v>40</v>
      </c>
      <c r="C23" s="25">
        <f>(('Данные для ввода на bus.gov.ru'!AT22/'Данные для ввода на bus.gov.ru'!AU22)*100)*0.4</f>
        <v>40</v>
      </c>
      <c r="D23" s="29">
        <f>(('Данные для ввода на bus.gov.ru'!AW22/'Данные для ввода на bus.gov.ru'!AX22)*100)*0.2</f>
        <v>20</v>
      </c>
      <c r="E23" s="29">
        <f t="shared" si="1"/>
        <v>100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/>
    </row>
    <row r="24" ht="12.75" customHeight="1">
      <c r="A24" s="3" t="str">
        <f>'Данные для ввода на bus.gov.ru'!D23</f>
        <v>МБДОУ "Детский сад №2 "Лучик"</v>
      </c>
      <c r="B24" s="29">
        <f>(('Данные для ввода на bus.gov.ru'!AQ23/'Данные для ввода на bus.gov.ru'!AR23)*100)*0.4</f>
        <v>40</v>
      </c>
      <c r="C24" s="25">
        <f>(('Данные для ввода на bus.gov.ru'!AT23/'Данные для ввода на bus.gov.ru'!AU23)*100)*0.4</f>
        <v>40</v>
      </c>
      <c r="D24" s="29">
        <f>(('Данные для ввода на bus.gov.ru'!AW23/'Данные для ввода на bus.gov.ru'!AX23)*100)*0.2</f>
        <v>20</v>
      </c>
      <c r="E24" s="29">
        <f t="shared" si="1"/>
        <v>100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ht="12.75" customHeight="1">
      <c r="A25" s="3" t="str">
        <f>'Данные для ввода на bus.gov.ru'!D24</f>
        <v>МБДОУ "Детский сад №24 "Солнышко"</v>
      </c>
      <c r="B25" s="29">
        <f>(('Данные для ввода на bus.gov.ru'!AQ24/'Данные для ввода на bus.gov.ru'!AR24)*100)*0.4</f>
        <v>38.57142857</v>
      </c>
      <c r="C25" s="25">
        <f>(('Данные для ввода на bus.gov.ru'!AT24/'Данные для ввода на bus.gov.ru'!AU24)*100)*0.4</f>
        <v>38.57142857</v>
      </c>
      <c r="D25" s="29">
        <f>(('Данные для ввода на bus.gov.ru'!AW24/'Данные для ввода на bus.gov.ru'!AX24)*100)*0.2</f>
        <v>19.53488372</v>
      </c>
      <c r="E25" s="29">
        <f t="shared" si="1"/>
        <v>96.67774086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1"/>
    </row>
    <row r="26" ht="12.75" customHeight="1">
      <c r="A26" s="3" t="str">
        <f>'Данные для ввода на bus.gov.ru'!D25</f>
        <v>МБДОУ "Детский сад №30 "Незабудка"</v>
      </c>
      <c r="B26" s="29">
        <f>(('Данные для ввода на bus.gov.ru'!AQ25/'Данные для ввода на bus.gov.ru'!AR25)*100)*0.4</f>
        <v>35.47169811</v>
      </c>
      <c r="C26" s="25">
        <f>(('Данные для ввода на bus.gov.ru'!AT25/'Данные для ввода на bus.gov.ru'!AU25)*100)*0.4</f>
        <v>36.98113208</v>
      </c>
      <c r="D26" s="29">
        <f>(('Данные для ввода на bus.gov.ru'!AW25/'Данные для ввода на bus.gov.ru'!AX25)*100)*0.2</f>
        <v>20</v>
      </c>
      <c r="E26" s="29">
        <f t="shared" si="1"/>
        <v>92.45283019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1"/>
    </row>
    <row r="27" ht="12.75" customHeight="1">
      <c r="A27" s="3" t="str">
        <f>'Данные для ввода на bus.gov.ru'!D26</f>
        <v>МБДОУ "Детский сад №38 "Росинка"</v>
      </c>
      <c r="B27" s="29">
        <f>(('Данные для ввода на bus.gov.ru'!AQ26/'Данные для ввода на bus.gov.ru'!AR26)*100)*0.4</f>
        <v>38.91891892</v>
      </c>
      <c r="C27" s="25">
        <f>(('Данные для ввода на bus.gov.ru'!AT26/'Данные для ввода на bus.gov.ru'!AU26)*100)*0.4</f>
        <v>39.45945946</v>
      </c>
      <c r="D27" s="29">
        <f>(('Данные для ввода на bus.gov.ru'!AW26/'Данные для ввода на bus.gov.ru'!AX26)*100)*0.2</f>
        <v>19.06976744</v>
      </c>
      <c r="E27" s="29">
        <f t="shared" si="1"/>
        <v>97.44814582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1"/>
    </row>
    <row r="28" ht="12.75" customHeight="1">
      <c r="A28" s="3" t="str">
        <f>'Данные для ввода на bus.gov.ru'!D27</f>
        <v>МБДОУ "Детский сад №49 "Улыбка"</v>
      </c>
      <c r="B28" s="29">
        <f>(('Данные для ввода на bus.gov.ru'!AQ27/'Данные для ввода на bus.gov.ru'!AR27)*100)*0.4</f>
        <v>38.81188119</v>
      </c>
      <c r="C28" s="25">
        <f>(('Данные для ввода на bus.gov.ru'!AT27/'Данные для ввода на bus.gov.ru'!AU27)*100)*0.4</f>
        <v>39.20792079</v>
      </c>
      <c r="D28" s="29">
        <f>(('Данные для ввода на bus.gov.ru'!AW27/'Данные для ввода на bus.gov.ru'!AX27)*100)*0.2</f>
        <v>20</v>
      </c>
      <c r="E28" s="29">
        <f t="shared" si="1"/>
        <v>98.01980198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1"/>
    </row>
    <row r="29" ht="12.75" customHeight="1">
      <c r="A29" s="3" t="str">
        <f>'Данные для ввода на bus.gov.ru'!D28</f>
        <v>МБДОУ "ЦРР - детский сад № 54"</v>
      </c>
      <c r="B29" s="29">
        <f>(('Данные для ввода на bus.gov.ru'!AQ28/'Данные для ввода на bus.gov.ru'!AR28)*100)*0.4</f>
        <v>39.26605505</v>
      </c>
      <c r="C29" s="25">
        <f>(('Данные для ввода на bus.gov.ru'!AT28/'Данные для ввода на bus.gov.ru'!AU28)*100)*0.4</f>
        <v>39.63302752</v>
      </c>
      <c r="D29" s="29">
        <f>(('Данные для ввода на bus.gov.ru'!AW28/'Данные для ввода на bus.gov.ru'!AX28)*100)*0.2</f>
        <v>18.91891892</v>
      </c>
      <c r="E29" s="29">
        <f t="shared" si="1"/>
        <v>97.81800149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1"/>
    </row>
    <row r="30" ht="12.75" customHeight="1">
      <c r="A30" s="3" t="str">
        <f>'Данные для ввода на bus.gov.ru'!D29</f>
        <v>МБДОУ "ЦРР - детский сад № 56 "Ромашка" города Рубцовска</v>
      </c>
      <c r="B30" s="29">
        <f>(('Данные для ввода на bus.gov.ru'!AQ29/'Данные для ввода на bus.gov.ru'!AR29)*100)*0.4</f>
        <v>40</v>
      </c>
      <c r="C30" s="25">
        <f>(('Данные для ввода на bus.gov.ru'!AT29/'Данные для ввода на bus.gov.ru'!AU29)*100)*0.4</f>
        <v>40</v>
      </c>
      <c r="D30" s="29">
        <f>(('Данные для ввода на bus.gov.ru'!AW29/'Данные для ввода на bus.gov.ru'!AX29)*100)*0.2</f>
        <v>19.83870968</v>
      </c>
      <c r="E30" s="29">
        <f t="shared" si="1"/>
        <v>99.83870968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1"/>
    </row>
    <row r="31" ht="12.75" customHeight="1"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/>
    </row>
    <row r="32" ht="12.75" customHeight="1"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1"/>
    </row>
    <row r="33" ht="12.75" customHeight="1"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1"/>
    </row>
    <row r="34" ht="12.75" customHeight="1"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1"/>
    </row>
    <row r="35" ht="12.75" customHeight="1"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1"/>
    </row>
    <row r="36" ht="12.75" customHeight="1"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/>
    </row>
    <row r="37" ht="12.75" customHeight="1"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1"/>
    </row>
    <row r="38" ht="12.75" customHeight="1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1"/>
    </row>
    <row r="39" ht="12.75" customHeight="1"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1"/>
    </row>
    <row r="40" ht="12.75" customHeight="1"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1"/>
    </row>
    <row r="41" ht="12.75" customHeight="1"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1"/>
    </row>
    <row r="42" ht="12.75" customHeight="1"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</row>
    <row r="43" ht="12.75" customHeight="1"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</row>
    <row r="44" ht="12.75" customHeight="1"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</row>
    <row r="45" ht="12.75" customHeight="1"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</row>
    <row r="46" ht="12.75" customHeight="1"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</row>
    <row r="47" ht="12.75" customHeight="1"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</row>
    <row r="48" ht="12.75" customHeight="1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</row>
    <row r="49" ht="12.75" customHeight="1"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ht="12.75" customHeight="1"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ht="12.75" customHeight="1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ht="12.75" customHeight="1"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1"/>
    </row>
    <row r="53" ht="12.75" customHeight="1"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1"/>
    </row>
    <row r="54" ht="12.75" customHeight="1"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1"/>
    </row>
    <row r="55" ht="12.75" customHeight="1"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1"/>
    </row>
    <row r="56" ht="12.75" customHeight="1"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1"/>
    </row>
    <row r="57" ht="12.75" customHeight="1"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1"/>
    </row>
    <row r="58" ht="12.75" customHeight="1"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1"/>
    </row>
    <row r="59" ht="12.75" customHeight="1"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</row>
    <row r="60" ht="12.75" customHeight="1"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1"/>
    </row>
    <row r="61" ht="12.75" customHeight="1"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1"/>
    </row>
    <row r="62" ht="12.75" customHeight="1"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1"/>
    </row>
    <row r="63" ht="12.75" customHeight="1"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1"/>
    </row>
    <row r="64" ht="12.75" customHeight="1"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1"/>
    </row>
    <row r="65" ht="12.75" customHeight="1"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1"/>
    </row>
    <row r="66" ht="12.75" customHeight="1"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1"/>
    </row>
    <row r="67" ht="12.75" customHeight="1"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1"/>
    </row>
    <row r="68" ht="12.75" customHeight="1"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1"/>
    </row>
    <row r="69" ht="12.75" customHeight="1"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1"/>
    </row>
    <row r="70" ht="12.75" customHeight="1"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1"/>
    </row>
    <row r="71" ht="12.75" customHeight="1"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1"/>
    </row>
    <row r="72" ht="12.75" customHeight="1"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1"/>
    </row>
    <row r="73" ht="12.75" customHeight="1"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1"/>
    </row>
    <row r="74" ht="12.75" customHeight="1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1"/>
    </row>
    <row r="75" ht="12.75" customHeight="1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1"/>
    </row>
    <row r="76" ht="12.75" customHeight="1"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1"/>
    </row>
    <row r="77" ht="12.75" customHeight="1"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1"/>
    </row>
    <row r="78" ht="12.75" customHeight="1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1"/>
    </row>
    <row r="79" ht="12.75" customHeight="1"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1"/>
    </row>
    <row r="80" ht="12.75" customHeight="1"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1"/>
    </row>
    <row r="81" ht="12.75" customHeight="1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1"/>
    </row>
    <row r="82" ht="12.75" customHeight="1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1"/>
    </row>
    <row r="83" ht="12.75" customHeight="1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1"/>
    </row>
    <row r="84" ht="12.75" customHeight="1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1"/>
    </row>
    <row r="85" ht="12.75" customHeight="1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1"/>
    </row>
    <row r="86" ht="12.75" customHeight="1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1"/>
    </row>
    <row r="87" ht="15.75" customHeight="1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5"/>
    </row>
    <row r="88" ht="15.75" customHeight="1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5"/>
    </row>
    <row r="89" ht="15.75" customHeight="1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5"/>
    </row>
    <row r="90" ht="15.75" customHeight="1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5"/>
    </row>
    <row r="91" ht="15.75" customHeight="1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5"/>
    </row>
    <row r="92" ht="15.75" customHeight="1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5"/>
    </row>
    <row r="93" ht="15.75" customHeight="1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5"/>
    </row>
    <row r="94" ht="15.75" customHeight="1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5"/>
    </row>
    <row r="95" ht="15.75" customHeight="1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5"/>
    </row>
    <row r="96" ht="15.75" customHeight="1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5"/>
    </row>
    <row r="97" ht="15.75" customHeight="1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5"/>
    </row>
    <row r="98" ht="15.75" customHeight="1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5"/>
    </row>
    <row r="99" ht="15.75" customHeight="1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5"/>
    </row>
    <row r="100" ht="15.75" customHeight="1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5"/>
    </row>
    <row r="101" ht="15.75" customHeight="1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5"/>
    </row>
    <row r="102" ht="15.75" customHeight="1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5"/>
    </row>
    <row r="103" ht="15.75" customHeight="1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5"/>
    </row>
    <row r="104" ht="15.75" customHeight="1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5"/>
    </row>
    <row r="105" ht="15.75" customHeight="1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5"/>
    </row>
    <row r="106" ht="15.75" customHeight="1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5"/>
    </row>
    <row r="107" ht="15.75" customHeight="1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5"/>
    </row>
    <row r="108" ht="15.75" customHeight="1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5"/>
    </row>
    <row r="109" ht="15.75" customHeight="1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5"/>
    </row>
    <row r="110" ht="15.75" customHeight="1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5"/>
    </row>
    <row r="111" ht="15.75" customHeight="1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5"/>
    </row>
    <row r="112" ht="15.75" customHeight="1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5"/>
    </row>
    <row r="113" ht="15.75" customHeight="1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5"/>
    </row>
    <row r="114" ht="15.75" customHeight="1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5"/>
    </row>
    <row r="115" ht="15.75" customHeight="1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5"/>
    </row>
    <row r="116" ht="15.75" customHeight="1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5"/>
    </row>
    <row r="117" ht="15.75" customHeight="1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5"/>
    </row>
    <row r="118" ht="15.75" customHeight="1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5"/>
    </row>
    <row r="119" ht="15.75" customHeight="1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5"/>
    </row>
    <row r="120" ht="15.75" customHeight="1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5"/>
    </row>
    <row r="121" ht="15.75" customHeight="1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5"/>
    </row>
    <row r="122" ht="15.75" customHeight="1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5"/>
    </row>
    <row r="123" ht="15.75" customHeight="1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5"/>
    </row>
    <row r="124" ht="15.75" customHeight="1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5"/>
    </row>
    <row r="125" ht="15.75" customHeight="1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5"/>
    </row>
    <row r="126" ht="15.75" customHeight="1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5"/>
    </row>
    <row r="127" ht="15.75" customHeight="1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5"/>
    </row>
    <row r="128" ht="15.75" customHeight="1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5"/>
    </row>
    <row r="129" ht="15.75" customHeight="1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5"/>
    </row>
    <row r="130" ht="15.75" customHeight="1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5"/>
    </row>
    <row r="131" ht="15.75" customHeight="1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5"/>
    </row>
    <row r="132" ht="15.75" customHeight="1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5"/>
    </row>
    <row r="133" ht="15.75" customHeight="1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5"/>
    </row>
    <row r="134" ht="15.75" customHeight="1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5"/>
    </row>
    <row r="135" ht="15.75" customHeight="1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5"/>
    </row>
    <row r="136" ht="15.75" customHeight="1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5"/>
    </row>
    <row r="137" ht="15.75" customHeight="1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5"/>
    </row>
    <row r="138" ht="15.75" customHeight="1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5"/>
    </row>
    <row r="139" ht="15.75" customHeight="1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5"/>
    </row>
    <row r="140" ht="15.75" customHeight="1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5"/>
    </row>
    <row r="141" ht="15.75" customHeight="1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5"/>
    </row>
    <row r="142" ht="15.75" customHeight="1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5"/>
    </row>
    <row r="143" ht="15.75" customHeight="1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5"/>
    </row>
    <row r="144" ht="15.75" customHeight="1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5"/>
    </row>
    <row r="145" ht="15.75" customHeight="1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5"/>
    </row>
    <row r="146" ht="15.75" customHeight="1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5"/>
    </row>
    <row r="147" ht="15.75" customHeight="1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5"/>
    </row>
    <row r="148" ht="15.75" customHeight="1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5"/>
    </row>
    <row r="149" ht="15.75" customHeight="1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5"/>
    </row>
    <row r="150" ht="15.75" customHeight="1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5"/>
    </row>
    <row r="151" ht="15.75" customHeight="1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5"/>
    </row>
    <row r="152" ht="15.75" customHeight="1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5"/>
    </row>
    <row r="153" ht="15.75" customHeight="1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5"/>
    </row>
    <row r="154" ht="15.75" customHeight="1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5"/>
    </row>
    <row r="155" ht="15.75" customHeight="1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5"/>
    </row>
    <row r="156" ht="15.75" customHeight="1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5"/>
    </row>
    <row r="157" ht="15.75" customHeight="1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5"/>
    </row>
    <row r="158" ht="15.75" customHeight="1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5"/>
    </row>
    <row r="159" ht="15.75" customHeight="1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5"/>
    </row>
    <row r="160" ht="15.75" customHeight="1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5"/>
    </row>
    <row r="161" ht="15.75" customHeight="1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5"/>
    </row>
    <row r="162" ht="15.75" customHeight="1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5"/>
    </row>
    <row r="163" ht="15.75" customHeight="1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5"/>
    </row>
    <row r="164" ht="15.75" customHeight="1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5"/>
    </row>
    <row r="165" ht="15.75" customHeight="1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5"/>
    </row>
    <row r="166" ht="15.75" customHeight="1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5"/>
    </row>
    <row r="167" ht="15.75" customHeight="1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5"/>
    </row>
    <row r="168" ht="15.75" customHeight="1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5"/>
    </row>
    <row r="169" ht="15.75" customHeight="1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5"/>
    </row>
    <row r="170" ht="15.75" customHeight="1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5"/>
    </row>
    <row r="171" ht="15.75" customHeight="1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5"/>
    </row>
    <row r="172" ht="15.75" customHeight="1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5"/>
    </row>
    <row r="173" ht="15.75" customHeight="1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5"/>
    </row>
    <row r="174" ht="15.75" customHeight="1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5"/>
    </row>
    <row r="175" ht="15.75" customHeight="1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5"/>
    </row>
    <row r="176" ht="15.75" customHeight="1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5"/>
    </row>
    <row r="177" ht="15.75" customHeight="1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5"/>
    </row>
    <row r="178" ht="15.75" customHeight="1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5"/>
    </row>
    <row r="179" ht="15.75" customHeight="1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5"/>
    </row>
    <row r="180" ht="15.75" customHeight="1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5"/>
    </row>
    <row r="181" ht="15.75" customHeight="1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5"/>
    </row>
    <row r="182" ht="15.75" customHeight="1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5"/>
    </row>
    <row r="183" ht="15.75" customHeight="1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5"/>
    </row>
    <row r="184" ht="15.75" customHeight="1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5"/>
    </row>
    <row r="185" ht="15.75" customHeight="1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5"/>
    </row>
    <row r="186" ht="15.75" customHeight="1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5"/>
    </row>
    <row r="187" ht="15.75" customHeight="1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5"/>
    </row>
    <row r="188" ht="15.75" customHeight="1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5"/>
    </row>
    <row r="189" ht="15.75" customHeight="1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5"/>
    </row>
    <row r="190" ht="15.75" customHeight="1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5"/>
    </row>
    <row r="191" ht="15.75" customHeight="1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5"/>
    </row>
    <row r="192" ht="15.75" customHeight="1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5"/>
    </row>
    <row r="193" ht="15.75" customHeight="1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5"/>
    </row>
    <row r="194" ht="15.75" customHeight="1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5"/>
    </row>
    <row r="195" ht="15.75" customHeight="1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5"/>
    </row>
    <row r="196" ht="15.75" customHeight="1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5"/>
    </row>
    <row r="197" ht="15.75" customHeight="1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5"/>
    </row>
    <row r="198" ht="15.75" customHeight="1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5"/>
    </row>
    <row r="199" ht="15.75" customHeight="1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5"/>
    </row>
    <row r="200" ht="15.75" customHeight="1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5"/>
    </row>
    <row r="201" ht="15.75" customHeight="1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5"/>
    </row>
    <row r="202" ht="15.75" customHeight="1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5"/>
    </row>
    <row r="203" ht="15.75" customHeight="1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5"/>
    </row>
    <row r="204" ht="15.75" customHeight="1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5"/>
    </row>
    <row r="205" ht="15.75" customHeight="1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5"/>
    </row>
    <row r="206" ht="15.75" customHeight="1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5"/>
    </row>
    <row r="207" ht="15.75" customHeight="1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5"/>
    </row>
    <row r="208" ht="15.75" customHeight="1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5"/>
    </row>
    <row r="209" ht="15.75" customHeight="1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5"/>
    </row>
    <row r="210" ht="15.75" customHeight="1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5"/>
    </row>
    <row r="211" ht="15.75" customHeight="1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5"/>
    </row>
    <row r="212" ht="15.75" customHeight="1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5"/>
    </row>
    <row r="213" ht="15.75" customHeight="1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5"/>
    </row>
    <row r="214" ht="15.75" customHeight="1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5"/>
    </row>
    <row r="215" ht="15.75" customHeight="1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5"/>
    </row>
    <row r="216" ht="15.75" customHeight="1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5"/>
    </row>
    <row r="217" ht="15.75" customHeight="1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5"/>
    </row>
    <row r="218" ht="15.75" customHeight="1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5"/>
    </row>
    <row r="219" ht="15.75" customHeight="1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5"/>
    </row>
    <row r="220" ht="15.75" customHeight="1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5"/>
    </row>
    <row r="221" ht="15.75" customHeight="1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5"/>
    </row>
    <row r="222" ht="15.75" customHeight="1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5"/>
    </row>
    <row r="223" ht="15.75" customHeight="1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5"/>
    </row>
    <row r="224" ht="15.75" customHeight="1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5"/>
    </row>
    <row r="225" ht="15.75" customHeight="1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5"/>
    </row>
    <row r="226" ht="15.75" customHeight="1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5"/>
    </row>
    <row r="227" ht="15.75" customHeight="1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5"/>
    </row>
    <row r="228" ht="15.75" customHeight="1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5"/>
    </row>
    <row r="229" ht="15.75" customHeight="1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5"/>
    </row>
    <row r="230" ht="15.75" customHeight="1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5"/>
    </row>
    <row r="231" ht="15.75" customHeight="1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5"/>
    </row>
    <row r="232" ht="15.75" customHeight="1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5"/>
    </row>
    <row r="233" ht="15.75" customHeight="1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5"/>
    </row>
    <row r="234" ht="15.75" customHeight="1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5"/>
    </row>
    <row r="235" ht="15.75" customHeight="1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5"/>
    </row>
    <row r="236" ht="15.75" customHeight="1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5"/>
    </row>
    <row r="237" ht="15.75" customHeight="1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5"/>
    </row>
    <row r="238" ht="15.75" customHeight="1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5"/>
    </row>
    <row r="239" ht="15.75" customHeight="1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5"/>
    </row>
    <row r="240" ht="15.75" customHeight="1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5"/>
    </row>
    <row r="241" ht="15.75" customHeight="1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5"/>
    </row>
    <row r="242" ht="15.75" customHeight="1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5"/>
    </row>
    <row r="243" ht="15.75" customHeight="1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5"/>
    </row>
    <row r="244" ht="15.75" customHeight="1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5"/>
    </row>
    <row r="245" ht="15.75" customHeight="1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5"/>
    </row>
    <row r="246" ht="15.75" customHeight="1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5"/>
    </row>
    <row r="247" ht="15.75" customHeight="1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5"/>
    </row>
    <row r="248" ht="15.75" customHeight="1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5"/>
    </row>
    <row r="249" ht="15.75" customHeight="1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5"/>
    </row>
    <row r="250" ht="15.75" customHeight="1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5"/>
    </row>
    <row r="251" ht="15.75" customHeight="1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5"/>
    </row>
    <row r="252" ht="15.75" customHeight="1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5"/>
    </row>
    <row r="253" ht="15.75" customHeight="1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5"/>
    </row>
    <row r="254" ht="15.75" customHeight="1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5"/>
    </row>
    <row r="255" ht="15.75" customHeight="1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5"/>
    </row>
    <row r="256" ht="15.75" customHeight="1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5"/>
    </row>
    <row r="257" ht="15.75" customHeight="1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5"/>
    </row>
    <row r="258" ht="15.75" customHeight="1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5"/>
    </row>
    <row r="259" ht="15.75" customHeight="1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5"/>
    </row>
    <row r="260" ht="15.75" customHeight="1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5"/>
    </row>
    <row r="261" ht="15.75" customHeight="1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5"/>
    </row>
    <row r="262" ht="15.75" customHeight="1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5"/>
    </row>
    <row r="263" ht="15.75" customHeight="1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5"/>
    </row>
    <row r="264" ht="15.75" customHeight="1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5"/>
    </row>
    <row r="265" ht="15.75" customHeight="1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5"/>
    </row>
    <row r="266" ht="15.75" customHeight="1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5"/>
    </row>
    <row r="267" ht="15.75" customHeight="1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5"/>
    </row>
    <row r="268" ht="15.75" customHeight="1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5"/>
    </row>
    <row r="269" ht="15.75" customHeight="1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5"/>
    </row>
    <row r="270" ht="15.75" customHeight="1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5"/>
    </row>
    <row r="271" ht="15.75" customHeight="1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5"/>
    </row>
    <row r="272" ht="15.75" customHeight="1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5"/>
    </row>
    <row r="273" ht="15.75" customHeight="1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5"/>
    </row>
    <row r="274" ht="15.75" customHeight="1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5"/>
    </row>
    <row r="275" ht="15.75" customHeight="1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5"/>
    </row>
    <row r="276" ht="15.75" customHeight="1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5"/>
    </row>
    <row r="277" ht="15.75" customHeight="1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5"/>
    </row>
    <row r="278" ht="15.75" customHeight="1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5"/>
    </row>
    <row r="279" ht="15.75" customHeight="1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5"/>
    </row>
    <row r="280" ht="15.75" customHeight="1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5"/>
    </row>
    <row r="281" ht="15.75" customHeight="1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5"/>
    </row>
    <row r="282" ht="15.75" customHeight="1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5"/>
    </row>
    <row r="283" ht="15.75" customHeight="1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5"/>
    </row>
    <row r="284" ht="15.75" customHeight="1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5"/>
    </row>
    <row r="285" ht="15.75" customHeight="1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5"/>
    </row>
    <row r="286" ht="15.75" customHeight="1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5"/>
    </row>
    <row r="287" ht="15.75" customHeight="1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5"/>
    </row>
    <row r="288" ht="15.75" customHeight="1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5"/>
    </row>
    <row r="289" ht="15.75" customHeight="1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5"/>
    </row>
    <row r="290" ht="15.75" customHeight="1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5"/>
    </row>
    <row r="291" ht="15.75" customHeight="1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5"/>
    </row>
    <row r="292" ht="15.75" customHeight="1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5"/>
    </row>
    <row r="293" ht="15.75" customHeight="1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5"/>
    </row>
    <row r="294" ht="15.75" customHeight="1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5"/>
    </row>
    <row r="295" ht="15.75" customHeight="1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5"/>
    </row>
    <row r="296" ht="15.75" customHeight="1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5"/>
    </row>
    <row r="297" ht="15.75" customHeight="1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5"/>
    </row>
    <row r="298" ht="15.75" customHeight="1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5"/>
    </row>
    <row r="299" ht="15.75" customHeight="1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5"/>
    </row>
    <row r="300" ht="15.75" customHeight="1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5"/>
    </row>
    <row r="301" ht="15.75" customHeight="1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5"/>
    </row>
    <row r="302" ht="15.75" customHeight="1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5"/>
    </row>
    <row r="303" ht="15.75" customHeight="1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5"/>
    </row>
    <row r="304" ht="15.75" customHeight="1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5"/>
    </row>
    <row r="305" ht="15.75" customHeight="1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5"/>
    </row>
    <row r="306" ht="15.75" customHeight="1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5"/>
    </row>
    <row r="307" ht="15.75" customHeight="1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5"/>
    </row>
    <row r="308" ht="15.75" customHeight="1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5"/>
    </row>
    <row r="309" ht="15.75" customHeight="1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5"/>
    </row>
    <row r="310" ht="15.75" customHeight="1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5"/>
    </row>
    <row r="311" ht="15.75" customHeight="1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5"/>
    </row>
    <row r="312" ht="15.75" customHeight="1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5"/>
    </row>
    <row r="313" ht="15.75" customHeight="1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5"/>
    </row>
    <row r="314" ht="15.75" customHeight="1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5"/>
    </row>
    <row r="315" ht="15.75" customHeight="1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5"/>
    </row>
    <row r="316" ht="15.75" customHeight="1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5"/>
    </row>
    <row r="317" ht="15.75" customHeight="1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5"/>
    </row>
    <row r="318" ht="15.75" customHeight="1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5"/>
    </row>
    <row r="319" ht="15.75" customHeight="1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5"/>
    </row>
    <row r="320" ht="15.75" customHeight="1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5"/>
    </row>
    <row r="321" ht="15.75" customHeight="1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5"/>
    </row>
    <row r="322" ht="15.75" customHeight="1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5"/>
    </row>
    <row r="323" ht="15.75" customHeight="1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5"/>
    </row>
    <row r="324" ht="15.75" customHeight="1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5"/>
    </row>
    <row r="325" ht="15.75" customHeight="1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5"/>
    </row>
    <row r="326" ht="15.75" customHeight="1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5"/>
    </row>
    <row r="327" ht="15.75" customHeight="1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5"/>
    </row>
    <row r="328" ht="15.75" customHeight="1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5"/>
    </row>
    <row r="329" ht="15.75" customHeight="1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5"/>
    </row>
    <row r="330" ht="15.75" customHeight="1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5"/>
    </row>
    <row r="331" ht="15.75" customHeight="1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5"/>
    </row>
    <row r="332" ht="15.75" customHeight="1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5"/>
    </row>
    <row r="333" ht="15.75" customHeight="1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5"/>
    </row>
    <row r="334" ht="15.75" customHeight="1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5"/>
    </row>
    <row r="335" ht="15.75" customHeight="1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5"/>
    </row>
    <row r="336" ht="15.75" customHeight="1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5"/>
    </row>
    <row r="337" ht="15.75" customHeight="1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5"/>
    </row>
    <row r="338" ht="15.75" customHeight="1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5"/>
    </row>
    <row r="339" ht="15.75" customHeight="1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5"/>
    </row>
    <row r="340" ht="15.75" customHeight="1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5"/>
    </row>
    <row r="341" ht="15.75" customHeight="1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5"/>
    </row>
    <row r="342" ht="15.75" customHeight="1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5"/>
    </row>
    <row r="343" ht="15.75" customHeight="1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5"/>
    </row>
    <row r="344" ht="15.75" customHeight="1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5"/>
    </row>
    <row r="345" ht="15.75" customHeight="1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5"/>
    </row>
    <row r="346" ht="15.75" customHeight="1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5"/>
    </row>
    <row r="347" ht="15.75" customHeight="1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5"/>
    </row>
    <row r="348" ht="15.75" customHeight="1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5"/>
    </row>
    <row r="349" ht="15.75" customHeight="1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5"/>
    </row>
    <row r="350" ht="15.75" customHeight="1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5"/>
    </row>
    <row r="351" ht="15.75" customHeight="1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5"/>
    </row>
    <row r="352" ht="15.75" customHeight="1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5"/>
    </row>
    <row r="353" ht="15.75" customHeight="1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5"/>
    </row>
    <row r="354" ht="15.75" customHeight="1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5"/>
    </row>
    <row r="355" ht="15.75" customHeight="1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5"/>
    </row>
    <row r="356" ht="15.75" customHeight="1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5"/>
    </row>
    <row r="357" ht="15.75" customHeight="1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5"/>
    </row>
    <row r="358" ht="15.75" customHeight="1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5"/>
    </row>
    <row r="359" ht="15.75" customHeight="1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5"/>
    </row>
    <row r="360" ht="15.75" customHeight="1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5"/>
    </row>
    <row r="361" ht="15.75" customHeight="1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5"/>
    </row>
    <row r="362" ht="15.75" customHeight="1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5"/>
    </row>
    <row r="363" ht="15.75" customHeight="1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5"/>
    </row>
    <row r="364" ht="15.75" customHeight="1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5"/>
    </row>
    <row r="365" ht="15.75" customHeight="1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5"/>
    </row>
    <row r="366" ht="15.75" customHeight="1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5"/>
    </row>
    <row r="367" ht="15.75" customHeight="1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5"/>
    </row>
    <row r="368" ht="15.75" customHeight="1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5"/>
    </row>
    <row r="369" ht="15.75" customHeight="1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5"/>
    </row>
    <row r="370" ht="15.75" customHeight="1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5"/>
    </row>
    <row r="371" ht="15.75" customHeight="1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5"/>
    </row>
    <row r="372" ht="15.75" customHeight="1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5"/>
    </row>
    <row r="373" ht="15.75" customHeight="1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5"/>
    </row>
    <row r="374" ht="15.75" customHeight="1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5"/>
    </row>
    <row r="375" ht="15.75" customHeight="1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5"/>
    </row>
    <row r="376" ht="15.75" customHeight="1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5"/>
    </row>
    <row r="377" ht="15.75" customHeight="1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5"/>
    </row>
    <row r="378" ht="15.75" customHeight="1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5"/>
    </row>
    <row r="379" ht="15.75" customHeight="1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5"/>
    </row>
    <row r="380" ht="15.75" customHeight="1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5"/>
    </row>
    <row r="381" ht="15.75" customHeight="1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5"/>
    </row>
    <row r="382" ht="15.75" customHeight="1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5"/>
    </row>
    <row r="383" ht="15.75" customHeight="1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5"/>
    </row>
    <row r="384" ht="15.75" customHeight="1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5"/>
    </row>
    <row r="385" ht="15.75" customHeight="1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5"/>
    </row>
    <row r="386" ht="15.75" customHeight="1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5"/>
    </row>
    <row r="387" ht="15.75" customHeight="1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5"/>
    </row>
    <row r="388" ht="15.75" customHeight="1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5"/>
    </row>
    <row r="389" ht="15.75" customHeight="1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5"/>
    </row>
    <row r="390" ht="15.75" customHeight="1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5"/>
    </row>
    <row r="391" ht="15.75" customHeight="1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5"/>
    </row>
    <row r="392" ht="15.75" customHeight="1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5"/>
    </row>
    <row r="393" ht="15.75" customHeight="1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5"/>
    </row>
    <row r="394" ht="15.75" customHeight="1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5"/>
    </row>
    <row r="395" ht="15.75" customHeight="1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5"/>
    </row>
    <row r="396" ht="15.75" customHeight="1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5"/>
    </row>
    <row r="397" ht="15.75" customHeight="1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5"/>
    </row>
    <row r="398" ht="15.75" customHeight="1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5"/>
    </row>
    <row r="399" ht="15.75" customHeight="1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5"/>
    </row>
    <row r="400" ht="15.75" customHeight="1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5"/>
    </row>
    <row r="401" ht="15.75" customHeight="1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5"/>
    </row>
    <row r="402" ht="15.75" customHeight="1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5"/>
    </row>
    <row r="403" ht="15.75" customHeight="1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5"/>
    </row>
    <row r="404" ht="15.75" customHeight="1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5"/>
    </row>
    <row r="405" ht="15.75" customHeight="1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5"/>
    </row>
    <row r="406" ht="15.75" customHeight="1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5"/>
    </row>
    <row r="407" ht="15.75" customHeight="1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5"/>
    </row>
    <row r="408" ht="15.75" customHeight="1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5"/>
    </row>
    <row r="409" ht="15.75" customHeight="1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5"/>
    </row>
    <row r="410" ht="15.75" customHeight="1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5"/>
    </row>
    <row r="411" ht="15.75" customHeight="1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5"/>
    </row>
    <row r="412" ht="15.75" customHeight="1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5"/>
    </row>
    <row r="413" ht="15.75" customHeight="1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5"/>
    </row>
    <row r="414" ht="15.75" customHeight="1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5"/>
    </row>
    <row r="415" ht="15.75" customHeight="1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5"/>
    </row>
    <row r="416" ht="15.75" customHeight="1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5"/>
    </row>
    <row r="417" ht="15.75" customHeight="1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5"/>
    </row>
    <row r="418" ht="15.75" customHeight="1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5"/>
    </row>
    <row r="419" ht="15.75" customHeight="1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5"/>
    </row>
    <row r="420" ht="15.75" customHeight="1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5"/>
    </row>
    <row r="421" ht="15.75" customHeight="1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5"/>
    </row>
    <row r="422" ht="15.75" customHeight="1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5"/>
    </row>
    <row r="423" ht="15.75" customHeight="1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5"/>
    </row>
    <row r="424" ht="15.75" customHeight="1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5"/>
    </row>
    <row r="425" ht="15.75" customHeight="1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5"/>
    </row>
    <row r="426" ht="15.75" customHeight="1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5"/>
    </row>
    <row r="427" ht="15.75" customHeight="1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5"/>
    </row>
    <row r="428" ht="15.75" customHeight="1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5"/>
    </row>
    <row r="429" ht="15.75" customHeight="1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5"/>
    </row>
    <row r="430" ht="15.75" customHeight="1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5"/>
    </row>
    <row r="431" ht="15.75" customHeight="1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5"/>
    </row>
    <row r="432" ht="15.75" customHeight="1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5"/>
    </row>
    <row r="433" ht="15.75" customHeight="1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5"/>
    </row>
    <row r="434" ht="15.75" customHeight="1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5"/>
    </row>
    <row r="435" ht="15.75" customHeight="1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5"/>
    </row>
    <row r="436" ht="15.75" customHeight="1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5"/>
    </row>
    <row r="437" ht="15.75" customHeight="1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5"/>
    </row>
    <row r="438" ht="15.75" customHeight="1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5"/>
    </row>
    <row r="439" ht="15.75" customHeight="1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5"/>
    </row>
    <row r="440" ht="15.75" customHeight="1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5"/>
    </row>
    <row r="441" ht="15.75" customHeight="1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5"/>
    </row>
    <row r="442" ht="15.75" customHeight="1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5"/>
    </row>
    <row r="443" ht="15.75" customHeight="1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5"/>
    </row>
    <row r="444" ht="15.75" customHeight="1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5"/>
    </row>
    <row r="445" ht="15.75" customHeight="1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5"/>
    </row>
    <row r="446" ht="15.75" customHeight="1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5"/>
    </row>
    <row r="447" ht="15.75" customHeight="1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5"/>
    </row>
    <row r="448" ht="15.75" customHeight="1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5"/>
    </row>
    <row r="449" ht="15.75" customHeight="1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5"/>
    </row>
    <row r="450" ht="15.75" customHeight="1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5"/>
    </row>
    <row r="451" ht="15.75" customHeight="1"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5"/>
    </row>
    <row r="452" ht="15.75" customHeight="1"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5"/>
    </row>
    <row r="453" ht="15.75" customHeight="1"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5"/>
    </row>
    <row r="454" ht="15.75" customHeight="1"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5"/>
    </row>
    <row r="455" ht="15.75" customHeight="1"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5"/>
    </row>
    <row r="456" ht="15.75" customHeight="1"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5"/>
    </row>
    <row r="457" ht="15.75" customHeight="1"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5"/>
    </row>
    <row r="458" ht="15.75" customHeight="1"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5"/>
    </row>
    <row r="459" ht="15.75" customHeight="1"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5"/>
    </row>
    <row r="460" ht="15.75" customHeight="1"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5"/>
    </row>
    <row r="461" ht="15.75" customHeight="1"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5"/>
    </row>
    <row r="462" ht="15.75" customHeight="1"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5"/>
    </row>
    <row r="463" ht="15.75" customHeight="1"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5"/>
    </row>
    <row r="464" ht="15.75" customHeight="1"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5"/>
    </row>
    <row r="465" ht="15.75" customHeight="1"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5"/>
    </row>
    <row r="466" ht="15.75" customHeight="1"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5"/>
    </row>
    <row r="467" ht="15.75" customHeight="1"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5"/>
    </row>
    <row r="468" ht="15.75" customHeight="1"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5"/>
    </row>
    <row r="469" ht="15.75" customHeight="1"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5"/>
    </row>
    <row r="470" ht="15.75" customHeight="1"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5"/>
    </row>
    <row r="471" ht="15.75" customHeight="1"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5"/>
    </row>
    <row r="472" ht="15.75" customHeight="1"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5"/>
    </row>
    <row r="473" ht="15.75" customHeight="1"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5"/>
    </row>
    <row r="474" ht="15.75" customHeight="1"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5"/>
    </row>
    <row r="475" ht="15.75" customHeight="1"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5"/>
    </row>
    <row r="476" ht="15.75" customHeight="1"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5"/>
    </row>
    <row r="477" ht="15.75" customHeight="1"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5"/>
    </row>
    <row r="478" ht="15.75" customHeight="1"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5"/>
    </row>
    <row r="479" ht="15.75" customHeight="1"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5"/>
    </row>
    <row r="480" ht="15.75" customHeight="1"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5"/>
    </row>
    <row r="481" ht="15.75" customHeight="1"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5"/>
    </row>
    <row r="482" ht="15.75" customHeight="1"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5"/>
    </row>
    <row r="483" ht="15.75" customHeight="1"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5"/>
    </row>
    <row r="484" ht="15.75" customHeight="1"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5"/>
    </row>
    <row r="485" ht="15.75" customHeight="1"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5"/>
    </row>
    <row r="486" ht="15.75" customHeight="1"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5"/>
    </row>
    <row r="487" ht="15.75" customHeight="1"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5"/>
    </row>
    <row r="488" ht="15.75" customHeight="1"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5"/>
    </row>
    <row r="489" ht="15.75" customHeight="1"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5"/>
    </row>
    <row r="490" ht="15.75" customHeight="1"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5"/>
    </row>
    <row r="491" ht="15.75" customHeight="1"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5"/>
    </row>
    <row r="492" ht="15.75" customHeight="1"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5"/>
    </row>
    <row r="493" ht="15.75" customHeight="1"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5"/>
    </row>
    <row r="494" ht="15.75" customHeight="1"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5"/>
    </row>
    <row r="495" ht="15.75" customHeight="1"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5"/>
    </row>
    <row r="496" ht="15.75" customHeight="1"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5"/>
    </row>
    <row r="497" ht="15.75" customHeight="1"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5"/>
    </row>
    <row r="498" ht="15.75" customHeight="1"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5"/>
    </row>
    <row r="499" ht="15.75" customHeight="1"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5"/>
    </row>
    <row r="500" ht="15.75" customHeight="1"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5"/>
    </row>
    <row r="501" ht="15.75" customHeight="1"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5"/>
    </row>
    <row r="502" ht="15.75" customHeight="1"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5"/>
    </row>
    <row r="503" ht="15.75" customHeight="1"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5"/>
    </row>
    <row r="504" ht="15.75" customHeight="1"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5"/>
    </row>
    <row r="505" ht="15.75" customHeight="1"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5"/>
    </row>
    <row r="506" ht="15.75" customHeight="1"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5"/>
    </row>
    <row r="507" ht="15.75" customHeight="1"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5"/>
    </row>
    <row r="508" ht="15.75" customHeight="1"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5"/>
    </row>
    <row r="509" ht="15.75" customHeight="1"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5"/>
    </row>
    <row r="510" ht="15.75" customHeight="1"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5"/>
    </row>
    <row r="511" ht="15.75" customHeight="1"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5"/>
    </row>
    <row r="512" ht="15.75" customHeight="1"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5"/>
    </row>
    <row r="513" ht="15.75" customHeight="1"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5"/>
    </row>
    <row r="514" ht="15.75" customHeight="1"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5"/>
    </row>
    <row r="515" ht="15.75" customHeight="1"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5"/>
    </row>
    <row r="516" ht="15.75" customHeight="1"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5"/>
    </row>
    <row r="517" ht="15.75" customHeight="1"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5"/>
    </row>
    <row r="518" ht="15.75" customHeight="1"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5"/>
    </row>
    <row r="519" ht="15.75" customHeight="1"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5"/>
    </row>
    <row r="520" ht="15.75" customHeight="1"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5"/>
    </row>
    <row r="521" ht="15.75" customHeight="1"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5"/>
    </row>
    <row r="522" ht="15.75" customHeight="1"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5"/>
    </row>
    <row r="523" ht="15.75" customHeight="1"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5"/>
    </row>
    <row r="524" ht="15.75" customHeight="1"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5"/>
    </row>
    <row r="525" ht="15.75" customHeight="1"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5"/>
    </row>
    <row r="526" ht="15.75" customHeight="1"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5"/>
    </row>
    <row r="527" ht="15.75" customHeight="1"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5"/>
    </row>
    <row r="528" ht="15.75" customHeight="1"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5"/>
    </row>
    <row r="529" ht="15.75" customHeight="1"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5"/>
    </row>
    <row r="530" ht="15.75" customHeight="1"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5"/>
    </row>
    <row r="531" ht="15.75" customHeight="1"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5"/>
    </row>
    <row r="532" ht="15.75" customHeight="1"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5"/>
    </row>
    <row r="533" ht="15.75" customHeight="1"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5"/>
    </row>
    <row r="534" ht="15.75" customHeight="1"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5"/>
    </row>
    <row r="535" ht="15.75" customHeight="1"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5"/>
    </row>
    <row r="536" ht="15.75" customHeight="1"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5"/>
    </row>
    <row r="537" ht="15.75" customHeight="1"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5"/>
    </row>
    <row r="538" ht="15.75" customHeight="1"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5"/>
    </row>
    <row r="539" ht="15.75" customHeight="1"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5"/>
    </row>
    <row r="540" ht="15.75" customHeight="1"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5"/>
    </row>
    <row r="541" ht="15.75" customHeight="1"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5"/>
    </row>
    <row r="542" ht="15.75" customHeight="1"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5"/>
    </row>
    <row r="543" ht="15.75" customHeight="1"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5"/>
    </row>
    <row r="544" ht="15.75" customHeight="1"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5"/>
    </row>
    <row r="545" ht="15.75" customHeight="1"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5"/>
    </row>
    <row r="546" ht="15.75" customHeight="1"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5"/>
    </row>
    <row r="547" ht="15.75" customHeight="1"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5"/>
    </row>
    <row r="548" ht="15.75" customHeight="1"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5"/>
    </row>
    <row r="549" ht="15.75" customHeight="1"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5"/>
    </row>
    <row r="550" ht="15.75" customHeight="1"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5"/>
    </row>
    <row r="551" ht="15.75" customHeight="1"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5"/>
    </row>
    <row r="552" ht="15.75" customHeight="1"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5"/>
    </row>
    <row r="553" ht="15.75" customHeight="1"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5"/>
    </row>
    <row r="554" ht="15.75" customHeight="1"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5"/>
    </row>
    <row r="555" ht="15.75" customHeight="1"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5"/>
    </row>
    <row r="556" ht="15.75" customHeight="1"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5"/>
    </row>
    <row r="557" ht="15.75" customHeight="1"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5"/>
    </row>
    <row r="558" ht="15.75" customHeight="1"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5"/>
    </row>
    <row r="559" ht="15.75" customHeight="1"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5"/>
    </row>
    <row r="560" ht="15.75" customHeight="1"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5"/>
    </row>
    <row r="561" ht="15.75" customHeight="1"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5"/>
    </row>
    <row r="562" ht="15.75" customHeight="1"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5"/>
    </row>
    <row r="563" ht="15.75" customHeight="1"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5"/>
    </row>
    <row r="564" ht="15.75" customHeight="1"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5"/>
    </row>
    <row r="565" ht="15.75" customHeight="1"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5"/>
    </row>
    <row r="566" ht="15.75" customHeight="1"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5"/>
    </row>
    <row r="567" ht="15.75" customHeight="1"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5"/>
    </row>
    <row r="568" ht="15.75" customHeight="1"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5"/>
    </row>
    <row r="569" ht="15.75" customHeight="1"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5"/>
    </row>
    <row r="570" ht="15.75" customHeight="1"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5"/>
    </row>
    <row r="571" ht="15.75" customHeight="1"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5"/>
    </row>
    <row r="572" ht="15.75" customHeight="1"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5"/>
    </row>
    <row r="573" ht="15.75" customHeight="1"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5"/>
    </row>
    <row r="574" ht="15.75" customHeight="1"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5"/>
    </row>
    <row r="575" ht="15.75" customHeight="1"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5"/>
    </row>
    <row r="576" ht="15.75" customHeight="1"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5"/>
    </row>
    <row r="577" ht="15.75" customHeight="1"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5"/>
    </row>
    <row r="578" ht="15.75" customHeight="1"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5"/>
    </row>
    <row r="579" ht="15.75" customHeight="1"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5"/>
    </row>
    <row r="580" ht="15.75" customHeight="1"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5"/>
    </row>
    <row r="581" ht="15.75" customHeight="1"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5"/>
    </row>
    <row r="582" ht="15.75" customHeight="1"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5"/>
    </row>
    <row r="583" ht="15.75" customHeight="1"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5"/>
    </row>
    <row r="584" ht="15.75" customHeight="1"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5"/>
    </row>
    <row r="585" ht="15.75" customHeight="1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8.71"/>
    <col customWidth="1" min="2" max="25" width="14.43"/>
  </cols>
  <sheetData>
    <row r="1" ht="113.25" customHeight="1">
      <c r="A1" s="16" t="s">
        <v>218</v>
      </c>
      <c r="B1" s="27" t="s">
        <v>232</v>
      </c>
      <c r="C1" s="27" t="s">
        <v>233</v>
      </c>
      <c r="D1" s="27" t="s">
        <v>234</v>
      </c>
      <c r="E1" s="27" t="s">
        <v>222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5"/>
    </row>
    <row r="2" ht="12.75" customHeight="1">
      <c r="A2" s="23" t="s">
        <v>223</v>
      </c>
      <c r="B2" s="28">
        <v>30.0</v>
      </c>
      <c r="C2" s="28">
        <v>20.0</v>
      </c>
      <c r="D2" s="28">
        <v>50.0</v>
      </c>
      <c r="E2" s="28">
        <v>100.0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5"/>
    </row>
    <row r="3" ht="12.75" customHeight="1">
      <c r="A3" s="3" t="str">
        <f>'Данные для ввода на bus.gov.ru'!D2</f>
        <v>МАДОУ "Д/с № 32 "Счастливое детство"</v>
      </c>
      <c r="B3" s="29">
        <f>(('Данные для ввода на bus.gov.ru'!AZ2/'Данные для ввода на bus.gov.ru'!BA2)*100)*0.3</f>
        <v>29.74789916</v>
      </c>
      <c r="C3" s="29">
        <f>(('Данные для ввода на bus.gov.ru'!BC2/'Данные для ввода на bus.gov.ru'!BD2)*100)*0.2</f>
        <v>19.91596639</v>
      </c>
      <c r="D3" s="29">
        <f>(('Данные для ввода на bus.gov.ru'!BF2/'Данные для ввода на bus.gov.ru'!BG2)*100)*0.5</f>
        <v>49.78991597</v>
      </c>
      <c r="E3" s="29">
        <f t="shared" ref="E3:E30" si="1">B3+C3+D3</f>
        <v>99.45378151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5"/>
    </row>
    <row r="4" ht="12.75" customHeight="1">
      <c r="A4" s="3" t="str">
        <f>'Данные для ввода на bus.gov.ru'!D3</f>
        <v>МАДОУ "ЦРР д/с № 1 "Жар-птица"</v>
      </c>
      <c r="B4" s="29">
        <f>(('Данные для ввода на bus.gov.ru'!AZ3/'Данные для ввода на bus.gov.ru'!BA3)*100)*0.3</f>
        <v>30</v>
      </c>
      <c r="C4" s="29">
        <f>(('Данные для ввода на bus.gov.ru'!BC3/'Данные для ввода на bus.gov.ru'!BD3)*100)*0.2</f>
        <v>19.8816568</v>
      </c>
      <c r="D4" s="29">
        <f>(('Данные для ввода на bus.gov.ru'!BF3/'Данные для ввода на bus.gov.ru'!BG3)*100)*0.5</f>
        <v>50</v>
      </c>
      <c r="E4" s="29">
        <f t="shared" si="1"/>
        <v>99.8816568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5"/>
    </row>
    <row r="5" ht="12.75" customHeight="1">
      <c r="A5" s="3" t="str">
        <f>'Данные для ввода на bus.gov.ru'!D4</f>
        <v>МАДОУ "ЦРР-детский сад №7 "Ярославна"</v>
      </c>
      <c r="B5" s="29">
        <f>(('Данные для ввода на bus.gov.ru'!AZ4/'Данные для ввода на bus.gov.ru'!BA4)*100)*0.3</f>
        <v>29.625</v>
      </c>
      <c r="C5" s="29">
        <f>(('Данные для ввода на bus.gov.ru'!BC4/'Данные для ввода на bus.gov.ru'!BD4)*100)*0.2</f>
        <v>19.75</v>
      </c>
      <c r="D5" s="29">
        <f>(('Данные для ввода на bus.gov.ru'!BF4/'Данные для ввода на bus.gov.ru'!BG4)*100)*0.5</f>
        <v>49.79166667</v>
      </c>
      <c r="E5" s="29">
        <f t="shared" si="1"/>
        <v>99.16666667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5"/>
    </row>
    <row r="6" ht="12.75" customHeight="1">
      <c r="A6" s="3" t="str">
        <f>'Данные для ввода на bus.gov.ru'!D5</f>
        <v>МБДОУ "Детский сад комбинированного вида №41 "Золотая рыбка"</v>
      </c>
      <c r="B6" s="29">
        <f>(('Данные для ввода на bus.gov.ru'!AZ5/'Данные для ввода на bus.gov.ru'!BA5)*100)*0.3</f>
        <v>29.52380952</v>
      </c>
      <c r="C6" s="29">
        <f>(('Данные для ввода на bus.gov.ru'!BC5/'Данные для ввода на bus.gov.ru'!BD5)*100)*0.2</f>
        <v>19.84126984</v>
      </c>
      <c r="D6" s="29">
        <f>(('Данные для ввода на bus.gov.ru'!BF5/'Данные для ввода на bus.gov.ru'!BG5)*100)*0.5</f>
        <v>49.6031746</v>
      </c>
      <c r="E6" s="29">
        <f t="shared" si="1"/>
        <v>98.96825397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5"/>
    </row>
    <row r="7" ht="12.75" customHeight="1">
      <c r="A7" s="3" t="str">
        <f>'Данные для ввода на bus.gov.ru'!D6</f>
        <v>МБДОУ "Детский сад присмотра и оздоровления № 46 "Светлячок" г.Рубцовска</v>
      </c>
      <c r="B7" s="29">
        <f>(('Данные для ввода на bus.gov.ru'!AZ6/'Данные для ввода на bus.gov.ru'!BA6)*100)*0.3</f>
        <v>29.63414634</v>
      </c>
      <c r="C7" s="29">
        <f>(('Данные для ввода на bus.gov.ru'!BC6/'Данные для ввода на bus.gov.ru'!BD6)*100)*0.2</f>
        <v>19.26829268</v>
      </c>
      <c r="D7" s="29">
        <f>(('Данные для ввода на bus.gov.ru'!BF6/'Данные для ввода на bus.gov.ru'!BG6)*100)*0.5</f>
        <v>50</v>
      </c>
      <c r="E7" s="29">
        <f t="shared" si="1"/>
        <v>98.90243902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5"/>
    </row>
    <row r="8" ht="12.75" customHeight="1">
      <c r="A8" s="3" t="str">
        <f>'Данные для ввода на bus.gov.ru'!D7</f>
        <v>МБДОУ "Детский сад № 12 "Журавлик"</v>
      </c>
      <c r="B8" s="29">
        <f>(('Данные для ввода на bus.gov.ru'!AZ7/'Данные для ввода на bus.gov.ru'!BA7)*100)*0.3</f>
        <v>25.94594595</v>
      </c>
      <c r="C8" s="29">
        <f>(('Данные для ввода на bus.gov.ru'!BC7/'Данные для ввода на bus.gov.ru'!BD7)*100)*0.2</f>
        <v>18.64864865</v>
      </c>
      <c r="D8" s="29">
        <f>(('Данные для ввода на bus.gov.ru'!BF7/'Данные для ввода на bus.gov.ru'!BG7)*100)*0.5</f>
        <v>44.59459459</v>
      </c>
      <c r="E8" s="29">
        <f t="shared" si="1"/>
        <v>89.18918919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5"/>
    </row>
    <row r="9" ht="12.75" customHeight="1">
      <c r="A9" s="3" t="str">
        <f>'Данные для ввода на bus.gov.ru'!D8</f>
        <v>МБДОУ "Детский сад № 14 "Василёк"</v>
      </c>
      <c r="B9" s="29">
        <f>(('Данные для ввода на bus.gov.ru'!AZ8/'Данные для ввода на bus.gov.ru'!BA8)*100)*0.3</f>
        <v>29.26829268</v>
      </c>
      <c r="C9" s="29">
        <f>(('Данные для ввода на bus.gov.ru'!BC8/'Данные для ввода на bus.gov.ru'!BD8)*100)*0.2</f>
        <v>20</v>
      </c>
      <c r="D9" s="29">
        <f>(('Данные для ввода на bus.gov.ru'!BF8/'Данные для ввода на bus.gov.ru'!BG8)*100)*0.5</f>
        <v>48.7804878</v>
      </c>
      <c r="E9" s="29">
        <f t="shared" si="1"/>
        <v>98.04878049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5"/>
    </row>
    <row r="10" ht="12.75" customHeight="1">
      <c r="A10" s="3" t="str">
        <f>'Данные для ввода на bus.gov.ru'!D9</f>
        <v>МБДОУ "Детский сад № 19 "Рябинка"</v>
      </c>
      <c r="B10" s="29">
        <f>(('Данные для ввода на bus.gov.ru'!AZ9/'Данные для ввода на bus.gov.ru'!BA9)*100)*0.3</f>
        <v>29.73214286</v>
      </c>
      <c r="C10" s="29">
        <f>(('Данные для ввода на bus.gov.ru'!BC9/'Данные для ввода на bus.gov.ru'!BD9)*100)*0.2</f>
        <v>20</v>
      </c>
      <c r="D10" s="29">
        <f>(('Данные для ввода на bus.gov.ru'!BF9/'Данные для ввода на bus.gov.ru'!BG9)*100)*0.5</f>
        <v>50</v>
      </c>
      <c r="E10" s="29">
        <f t="shared" si="1"/>
        <v>99.73214286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5"/>
    </row>
    <row r="11" ht="12.75" customHeight="1">
      <c r="A11" s="3" t="str">
        <f>'Данные для ввода на bus.gov.ru'!D10</f>
        <v>МБДОУ "Детский сад № 23 "Малышок"</v>
      </c>
      <c r="B11" s="29">
        <f>(('Данные для ввода на bus.gov.ru'!AZ10/'Данные для ввода на bus.gov.ru'!BA10)*100)*0.3</f>
        <v>29.23076923</v>
      </c>
      <c r="C11" s="29">
        <f>(('Данные для ввода на bus.gov.ru'!BC10/'Данные для ввода на bus.gov.ru'!BD10)*100)*0.2</f>
        <v>19.48717949</v>
      </c>
      <c r="D11" s="29">
        <f>(('Данные для ввода на bus.gov.ru'!BF10/'Данные для ввода на bus.gov.ru'!BG10)*100)*0.5</f>
        <v>49.14529915</v>
      </c>
      <c r="E11" s="29">
        <f t="shared" si="1"/>
        <v>97.86324786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5"/>
    </row>
    <row r="12" ht="12.75" customHeight="1">
      <c r="A12" s="3" t="str">
        <f>'Данные для ввода на bus.gov.ru'!D11</f>
        <v>МБДОУ "Детский сад № 36 "Колокольчик"</v>
      </c>
      <c r="B12" s="29">
        <f>(('Данные для ввода на bus.gov.ru'!AZ11/'Данные для ввода на bus.gov.ru'!BA11)*100)*0.3</f>
        <v>28.95833333</v>
      </c>
      <c r="C12" s="29">
        <f>(('Данные для ввода на bus.gov.ru'!BC11/'Данные для ввода на bus.gov.ru'!BD11)*100)*0.2</f>
        <v>19.72222222</v>
      </c>
      <c r="D12" s="29">
        <f>(('Данные для ввода на bus.gov.ru'!BF11/'Данные для ввода на bus.gov.ru'!BG11)*100)*0.5</f>
        <v>48.26388889</v>
      </c>
      <c r="E12" s="29">
        <f t="shared" si="1"/>
        <v>96.94444444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5"/>
    </row>
    <row r="13" ht="12.75" customHeight="1">
      <c r="A13" s="3" t="str">
        <f>'Данные для ввода на bus.gov.ru'!D12</f>
        <v>МБДОУ "Детский сад № 37 "Веснянка"</v>
      </c>
      <c r="B13" s="29">
        <f>(('Данные для ввода на bus.gov.ru'!AZ12/'Данные для ввода на bus.gov.ru'!BA12)*100)*0.3</f>
        <v>28.51239669</v>
      </c>
      <c r="C13" s="29">
        <f>(('Данные для ввода на bus.gov.ru'!BC12/'Данные для ввода на bus.gov.ru'!BD12)*100)*0.2</f>
        <v>18.84297521</v>
      </c>
      <c r="D13" s="29">
        <f>(('Данные для ввода на bus.gov.ru'!BF12/'Данные для ввода на bus.gov.ru'!BG12)*100)*0.5</f>
        <v>47.10743802</v>
      </c>
      <c r="E13" s="29">
        <f t="shared" si="1"/>
        <v>94.46280992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5"/>
    </row>
    <row r="14" ht="12.75" customHeight="1">
      <c r="A14" s="3" t="str">
        <f>'Данные для ввода на bus.gov.ru'!D13</f>
        <v>МБДОУ "Детский сад № 45 "Солнышко"</v>
      </c>
      <c r="B14" s="29">
        <f>(('Данные для ввода на bus.gov.ru'!AZ13/'Данные для ввода на bus.gov.ru'!BA13)*100)*0.3</f>
        <v>29.57746479</v>
      </c>
      <c r="C14" s="29">
        <f>(('Данные для ввода на bus.gov.ru'!BC13/'Данные для ввода на bus.gov.ru'!BD13)*100)*0.2</f>
        <v>19.71830986</v>
      </c>
      <c r="D14" s="29">
        <f>(('Данные для ввода на bus.gov.ru'!BF13/'Данные для ввода на bus.gov.ru'!BG13)*100)*0.5</f>
        <v>48.5915493</v>
      </c>
      <c r="E14" s="29">
        <f t="shared" si="1"/>
        <v>97.88732394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5"/>
    </row>
    <row r="15" ht="12.75" customHeight="1">
      <c r="A15" s="3" t="str">
        <f>'Данные для ввода на bus.gov.ru'!D14</f>
        <v>МБДОУ "Детский сад № 47 "Ёлочка"</v>
      </c>
      <c r="B15" s="29">
        <f>(('Данные для ввода на bus.gov.ru'!AZ14/'Данные для ввода на bus.gov.ru'!BA14)*100)*0.3</f>
        <v>28.86792453</v>
      </c>
      <c r="C15" s="29">
        <f>(('Данные для ввода на bus.gov.ru'!BC14/'Данные для ввода на bus.gov.ru'!BD14)*100)*0.2</f>
        <v>19.62264151</v>
      </c>
      <c r="D15" s="29">
        <f>(('Данные для ввода на bus.gov.ru'!BF14/'Данные для ввода на bus.gov.ru'!BG14)*100)*0.5</f>
        <v>50</v>
      </c>
      <c r="E15" s="29">
        <f t="shared" si="1"/>
        <v>98.49056604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5"/>
    </row>
    <row r="16" ht="12.75" customHeight="1">
      <c r="A16" s="3" t="str">
        <f>'Данные для ввода на bus.gov.ru'!D15</f>
        <v>МБДОУ "Детский сад № 48 "Ручеек"</v>
      </c>
      <c r="B16" s="29">
        <f>(('Данные для ввода на bus.gov.ru'!AZ15/'Данные для ввода на bus.gov.ru'!BA15)*100)*0.3</f>
        <v>29.65714286</v>
      </c>
      <c r="C16" s="29">
        <f>(('Данные для ввода на bus.gov.ru'!BC15/'Данные для ввода на bus.gov.ru'!BD15)*100)*0.2</f>
        <v>19.88571429</v>
      </c>
      <c r="D16" s="29">
        <f>(('Данные для ввода на bus.gov.ru'!BF15/'Данные для ввода на bus.gov.ru'!BG15)*100)*0.5</f>
        <v>49.42857143</v>
      </c>
      <c r="E16" s="29">
        <f t="shared" si="1"/>
        <v>98.97142857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5"/>
    </row>
    <row r="17" ht="12.75" customHeight="1">
      <c r="A17" s="3" t="str">
        <f>'Данные для ввода на bus.gov.ru'!D16</f>
        <v>МБДОУ "Детский сад № 50 "Росточек"</v>
      </c>
      <c r="B17" s="29">
        <f>(('Данные для ввода на bus.gov.ru'!AZ16/'Данные для ввода на bus.gov.ru'!BA16)*100)*0.3</f>
        <v>26.32653061</v>
      </c>
      <c r="C17" s="29">
        <f>(('Данные для ввода на bus.gov.ru'!BC16/'Данные для ввода на bus.gov.ru'!BD16)*100)*0.2</f>
        <v>19.18367347</v>
      </c>
      <c r="D17" s="29">
        <f>(('Данные для ввода на bus.gov.ru'!BF16/'Данные для ввода на bus.gov.ru'!BG16)*100)*0.5</f>
        <v>45.91836735</v>
      </c>
      <c r="E17" s="29">
        <f t="shared" si="1"/>
        <v>91.42857143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5"/>
    </row>
    <row r="18" ht="12.75" customHeight="1">
      <c r="A18" s="3" t="str">
        <f>'Данные для ввода на bus.gov.ru'!D17</f>
        <v>МБДОУ "Детский сад № 53 "Топтыжка"</v>
      </c>
      <c r="B18" s="29">
        <f>(('Данные для ввода на bus.gov.ru'!AZ17/'Данные для ввода на bus.gov.ru'!BA17)*100)*0.3</f>
        <v>29.32330827</v>
      </c>
      <c r="C18" s="29">
        <f>(('Данные для ввода на bus.gov.ru'!BC17/'Данные для ввода на bus.gov.ru'!BD17)*100)*0.2</f>
        <v>19.84962406</v>
      </c>
      <c r="D18" s="29">
        <f>(('Данные для ввода на bus.gov.ru'!BF17/'Данные для ввода на bus.gov.ru'!BG17)*100)*0.5</f>
        <v>49.2481203</v>
      </c>
      <c r="E18" s="29">
        <f t="shared" si="1"/>
        <v>98.42105263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5"/>
    </row>
    <row r="19" ht="12.75" customHeight="1">
      <c r="A19" s="3" t="str">
        <f>'Данные для ввода на bus.gov.ru'!D18</f>
        <v>МБДОУ "Детский сад № 55 "Истоки"</v>
      </c>
      <c r="B19" s="29">
        <f>(('Данные для ввода на bus.gov.ru'!AZ18/'Данные для ввода на bus.gov.ru'!BA18)*100)*0.3</f>
        <v>30</v>
      </c>
      <c r="C19" s="29">
        <f>(('Данные для ввода на bus.gov.ru'!BC18/'Данные для ввода на bus.gov.ru'!BD18)*100)*0.2</f>
        <v>19.23076923</v>
      </c>
      <c r="D19" s="29">
        <f>(('Данные для ввода на bus.gov.ru'!BF18/'Данные для ввода на bus.gov.ru'!BG18)*100)*0.5</f>
        <v>49.23076923</v>
      </c>
      <c r="E19" s="29">
        <f t="shared" si="1"/>
        <v>98.46153846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5"/>
    </row>
    <row r="20" ht="12.75" customHeight="1">
      <c r="A20" s="3" t="str">
        <f>'Данные для ввода на bus.gov.ru'!D19</f>
        <v>МБДОУ "Детский сад № 57 "Аленушка"</v>
      </c>
      <c r="B20" s="29">
        <f>(('Данные для ввода на bus.gov.ru'!AZ19/'Данные для ввода на bus.gov.ru'!BA19)*100)*0.3</f>
        <v>29.04</v>
      </c>
      <c r="C20" s="29">
        <f>(('Данные для ввода на bus.gov.ru'!BC19/'Данные для ввода на bus.gov.ru'!BD19)*100)*0.2</f>
        <v>19.36</v>
      </c>
      <c r="D20" s="29">
        <f>(('Данные для ввода на bus.gov.ru'!BF19/'Данные для ввода на bus.gov.ru'!BG19)*100)*0.5</f>
        <v>49.2</v>
      </c>
      <c r="E20" s="29">
        <f t="shared" si="1"/>
        <v>97.6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5"/>
    </row>
    <row r="21" ht="12.75" customHeight="1">
      <c r="A21" s="3" t="str">
        <f>'Данные для ввода на bus.gov.ru'!D20</f>
        <v>МБДОУ "Детский сад № 74 "Пчёлка"</v>
      </c>
      <c r="B21" s="29">
        <f>(('Данные для ввода на bus.gov.ru'!AZ20/'Данные для ввода на bus.gov.ru'!BA20)*100)*0.3</f>
        <v>30</v>
      </c>
      <c r="C21" s="29">
        <f>(('Данные для ввода на bus.gov.ru'!BC20/'Данные для ввода на bus.gov.ru'!BD20)*100)*0.2</f>
        <v>20</v>
      </c>
      <c r="D21" s="29">
        <f>(('Данные для ввода на bus.gov.ru'!BF20/'Данные для ввода на bus.gov.ru'!BG20)*100)*0.5</f>
        <v>50</v>
      </c>
      <c r="E21" s="29">
        <f t="shared" si="1"/>
        <v>100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5"/>
    </row>
    <row r="22" ht="12.75" customHeight="1">
      <c r="A22" s="3" t="str">
        <f>'Данные для ввода на bus.gov.ru'!D21</f>
        <v>МБДОУ "Детский сад №10 "Гнездышко"</v>
      </c>
      <c r="B22" s="29">
        <f>(('Данные для ввода на bus.gov.ru'!AZ21/'Данные для ввода на bus.gov.ru'!BA21)*100)*0.3</f>
        <v>27.85714286</v>
      </c>
      <c r="C22" s="29">
        <f>(('Данные для ввода на bus.gov.ru'!BC21/'Данные для ввода на bus.gov.ru'!BD21)*100)*0.2</f>
        <v>19.71428571</v>
      </c>
      <c r="D22" s="29">
        <f>(('Данные для ввода на bus.gov.ru'!BF21/'Данные для ввода на bus.gov.ru'!BG21)*100)*0.5</f>
        <v>47.85714286</v>
      </c>
      <c r="E22" s="29">
        <f t="shared" si="1"/>
        <v>95.42857143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5"/>
    </row>
    <row r="23" ht="12.75" customHeight="1">
      <c r="A23" s="3" t="str">
        <f>'Данные для ввода на bus.gov.ru'!D22</f>
        <v>МБДОУ "Детский сад №16 "Родничок"</v>
      </c>
      <c r="B23" s="29">
        <f>(('Данные для ввода на bus.gov.ru'!AZ22/'Данные для ввода на bus.gov.ru'!BA22)*100)*0.3</f>
        <v>30</v>
      </c>
      <c r="C23" s="29">
        <f>(('Данные для ввода на bus.gov.ru'!BC22/'Данные для ввода на bus.gov.ru'!BD22)*100)*0.2</f>
        <v>20</v>
      </c>
      <c r="D23" s="29">
        <f>(('Данные для ввода на bus.gov.ru'!BF22/'Данные для ввода на bus.gov.ru'!BG22)*100)*0.5</f>
        <v>50</v>
      </c>
      <c r="E23" s="29">
        <f t="shared" si="1"/>
        <v>100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5"/>
    </row>
    <row r="24" ht="12.75" customHeight="1">
      <c r="A24" s="3" t="str">
        <f>'Данные для ввода на bus.gov.ru'!D23</f>
        <v>МБДОУ "Детский сад №2 "Лучик"</v>
      </c>
      <c r="B24" s="29">
        <f>(('Данные для ввода на bus.gov.ru'!AZ23/'Данные для ввода на bus.gov.ru'!BA23)*100)*0.3</f>
        <v>30</v>
      </c>
      <c r="C24" s="29">
        <f>(('Данные для ввода на bus.gov.ru'!BC23/'Данные для ввода на bus.gov.ru'!BD23)*100)*0.2</f>
        <v>20</v>
      </c>
      <c r="D24" s="29">
        <f>(('Данные для ввода на bus.gov.ru'!BF23/'Данные для ввода на bus.gov.ru'!BG23)*100)*0.5</f>
        <v>50</v>
      </c>
      <c r="E24" s="29">
        <f t="shared" si="1"/>
        <v>100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5"/>
    </row>
    <row r="25" ht="12.75" customHeight="1">
      <c r="A25" s="3" t="str">
        <f>'Данные для ввода на bus.gov.ru'!D24</f>
        <v>МБДОУ "Детский сад №24 "Солнышко"</v>
      </c>
      <c r="B25" s="29">
        <f>(('Данные для ввода на bus.gov.ru'!AZ24/'Данные для ввода на bus.gov.ru'!BA24)*100)*0.3</f>
        <v>28.125</v>
      </c>
      <c r="C25" s="29">
        <f>(('Данные для ввода на bus.gov.ru'!BC24/'Данные для ввода на bus.gov.ru'!BD24)*100)*0.2</f>
        <v>19.28571429</v>
      </c>
      <c r="D25" s="29">
        <f>(('Данные для ввода на bus.gov.ru'!BF24/'Данные для ввода на bus.gov.ru'!BG24)*100)*0.5</f>
        <v>47.32142857</v>
      </c>
      <c r="E25" s="29">
        <f t="shared" si="1"/>
        <v>94.73214286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5"/>
    </row>
    <row r="26" ht="12.75" customHeight="1">
      <c r="A26" s="3" t="str">
        <f>'Данные для ввода на bus.gov.ru'!D25</f>
        <v>МБДОУ "Детский сад №30 "Незабудка"</v>
      </c>
      <c r="B26" s="29">
        <f>(('Данные для ввода на bus.gov.ru'!AZ25/'Данные для ввода на bus.gov.ru'!BA25)*100)*0.3</f>
        <v>25.47169811</v>
      </c>
      <c r="C26" s="29">
        <f>(('Данные для ввода на bus.gov.ru'!BC25/'Данные для ввода на bus.gov.ru'!BD25)*100)*0.2</f>
        <v>18.86792453</v>
      </c>
      <c r="D26" s="29">
        <f>(('Данные для ввода на bus.gov.ru'!BF25/'Данные для ввода на bus.gov.ru'!BG25)*100)*0.5</f>
        <v>42.45283019</v>
      </c>
      <c r="E26" s="29">
        <f t="shared" si="1"/>
        <v>86.79245283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5"/>
    </row>
    <row r="27" ht="12.75" customHeight="1">
      <c r="A27" s="3" t="str">
        <f>'Данные для ввода на bus.gov.ru'!D26</f>
        <v>МБДОУ "Детский сад №38 "Росинка"</v>
      </c>
      <c r="B27" s="29">
        <f>(('Данные для ввода на bus.gov.ru'!AZ26/'Данные для ввода на bus.gov.ru'!BA26)*100)*0.3</f>
        <v>28.37837838</v>
      </c>
      <c r="C27" s="29">
        <f>(('Данные для ввода на bus.gov.ru'!BC26/'Данные для ввода на bus.gov.ru'!BD26)*100)*0.2</f>
        <v>19.72972973</v>
      </c>
      <c r="D27" s="29">
        <f>(('Данные для ввода на bus.gov.ru'!BF26/'Данные для ввода на bus.gov.ru'!BG26)*100)*0.5</f>
        <v>47.97297297</v>
      </c>
      <c r="E27" s="29">
        <f t="shared" si="1"/>
        <v>96.08108108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5"/>
    </row>
    <row r="28" ht="12.75" customHeight="1">
      <c r="A28" s="3" t="str">
        <f>'Данные для ввода на bus.gov.ru'!D27</f>
        <v>МБДОУ "Детский сад №49 "Улыбка"</v>
      </c>
      <c r="B28" s="29">
        <f>(('Данные для ввода на bus.gov.ru'!AZ27/'Данные для ввода на bus.gov.ru'!BA27)*100)*0.3</f>
        <v>29.40594059</v>
      </c>
      <c r="C28" s="29">
        <f>(('Данные для ввода на bus.gov.ru'!BC27/'Данные для ввода на bus.gov.ru'!BD27)*100)*0.2</f>
        <v>19.20792079</v>
      </c>
      <c r="D28" s="29">
        <f>(('Данные для ввода на bus.gov.ru'!BF27/'Данные для ввода на bus.gov.ru'!BG27)*100)*0.5</f>
        <v>48.51485149</v>
      </c>
      <c r="E28" s="29">
        <f t="shared" si="1"/>
        <v>97.12871287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5"/>
    </row>
    <row r="29" ht="12.75" customHeight="1">
      <c r="A29" s="3" t="str">
        <f>'Данные для ввода на bus.gov.ru'!D28</f>
        <v>МБДОУ "ЦРР - детский сад № 54"</v>
      </c>
      <c r="B29" s="29">
        <f>(('Данные для ввода на bus.gov.ru'!AZ28/'Данные для ввода на bus.gov.ru'!BA28)*100)*0.3</f>
        <v>29.44954128</v>
      </c>
      <c r="C29" s="29">
        <f>(('Данные для ввода на bus.gov.ru'!BC28/'Данные для ввода на bus.gov.ru'!BD28)*100)*0.2</f>
        <v>19.81651376</v>
      </c>
      <c r="D29" s="29">
        <f>(('Данные для ввода на bus.gov.ru'!BF28/'Данные для ввода на bus.gov.ru'!BG28)*100)*0.5</f>
        <v>47.24770642</v>
      </c>
      <c r="E29" s="29">
        <f t="shared" si="1"/>
        <v>96.51376147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5"/>
    </row>
    <row r="30" ht="12.75" customHeight="1">
      <c r="A30" s="3" t="str">
        <f>'Данные для ввода на bus.gov.ru'!D29</f>
        <v>МБДОУ "ЦРР - детский сад № 56 "Ромашка" города Рубцовска</v>
      </c>
      <c r="B30" s="29">
        <f>(('Данные для ввода на bus.gov.ru'!AZ29/'Данные для ввода на bus.gov.ru'!BA29)*100)*0.3</f>
        <v>30</v>
      </c>
      <c r="C30" s="29">
        <f>(('Данные для ввода на bus.gov.ru'!BC29/'Данные для ввода на bus.gov.ru'!BD29)*100)*0.2</f>
        <v>19.71830986</v>
      </c>
      <c r="D30" s="29">
        <f>(('Данные для ввода на bus.gov.ru'!BF29/'Данные для ввода на bus.gov.ru'!BG29)*100)*0.5</f>
        <v>50</v>
      </c>
      <c r="E30" s="29">
        <f t="shared" si="1"/>
        <v>99.71830986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5"/>
    </row>
    <row r="31" ht="12.75" customHeight="1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5"/>
    </row>
    <row r="32" ht="12.75" customHeight="1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5"/>
    </row>
    <row r="33" ht="12.75" customHeight="1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5"/>
    </row>
    <row r="34" ht="12.75" customHeight="1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5"/>
    </row>
    <row r="35" ht="12.75" customHeight="1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5"/>
    </row>
    <row r="36" ht="12.75" customHeight="1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5"/>
    </row>
    <row r="37" ht="12.75" customHeight="1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5"/>
    </row>
    <row r="38" ht="12.75" customHeight="1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5"/>
    </row>
    <row r="39" ht="12.75" customHeight="1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5"/>
    </row>
    <row r="40" ht="12.75" customHeight="1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5"/>
    </row>
    <row r="41" ht="12.75" customHeight="1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5"/>
    </row>
    <row r="42" ht="12.75" customHeight="1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5"/>
    </row>
    <row r="43" ht="12.75" customHeight="1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5"/>
    </row>
    <row r="44" ht="12.75" customHeight="1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5"/>
    </row>
    <row r="45" ht="12.75" customHeight="1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5"/>
    </row>
    <row r="46" ht="12.75" customHeight="1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5"/>
    </row>
    <row r="47" ht="12.75" customHeight="1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5"/>
    </row>
    <row r="48" ht="12.75" customHeight="1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5"/>
    </row>
    <row r="49" ht="12.75" customHeight="1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5"/>
    </row>
    <row r="50" ht="12.75" customHeight="1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5"/>
    </row>
    <row r="51" ht="12.75" customHeight="1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5"/>
    </row>
    <row r="52" ht="12.75" customHeight="1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5"/>
    </row>
    <row r="53" ht="12.75" customHeight="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5"/>
    </row>
    <row r="54" ht="12.75" customHeight="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5"/>
    </row>
    <row r="55" ht="12.75" customHeight="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5"/>
    </row>
    <row r="56" ht="12.75" customHeight="1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5"/>
    </row>
    <row r="57" ht="12.75" customHeight="1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5"/>
    </row>
    <row r="58" ht="12.75" customHeight="1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5"/>
    </row>
    <row r="59" ht="12.75" customHeight="1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5"/>
    </row>
    <row r="60" ht="12.75" customHeight="1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5"/>
    </row>
    <row r="61" ht="12.75" customHeight="1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5"/>
    </row>
    <row r="62" ht="12.75" customHeight="1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5"/>
    </row>
    <row r="63" ht="12.75" customHeight="1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5"/>
    </row>
    <row r="64" ht="12.75" customHeight="1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5"/>
    </row>
    <row r="65" ht="12.75" customHeight="1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5"/>
    </row>
    <row r="66" ht="12.75" customHeight="1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5"/>
    </row>
    <row r="67" ht="12.75" customHeight="1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5"/>
    </row>
    <row r="68" ht="12.75" customHeight="1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5"/>
    </row>
    <row r="69" ht="12.75" customHeight="1"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5"/>
    </row>
    <row r="70" ht="12.75" customHeight="1"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5"/>
    </row>
    <row r="71" ht="12.75" customHeight="1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5"/>
    </row>
    <row r="72" ht="12.75" customHeight="1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5"/>
    </row>
    <row r="73" ht="12.75" customHeight="1"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5"/>
    </row>
    <row r="74" ht="12.75" customHeight="1"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5"/>
    </row>
    <row r="75" ht="12.75" customHeight="1"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5"/>
    </row>
    <row r="76" ht="12.75" customHeight="1"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5"/>
    </row>
    <row r="77" ht="12.75" customHeight="1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5"/>
    </row>
    <row r="78" ht="12.75" customHeight="1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5"/>
    </row>
    <row r="79" ht="12.75" customHeight="1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5"/>
    </row>
    <row r="80" ht="12.75" customHeight="1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5"/>
    </row>
    <row r="81" ht="12.75" customHeight="1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5"/>
    </row>
    <row r="82" ht="12.75" customHeight="1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5"/>
    </row>
    <row r="83" ht="12.75" customHeight="1"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5"/>
    </row>
    <row r="84" ht="12.75" customHeight="1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5"/>
    </row>
    <row r="85" ht="12.75" customHeight="1"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5"/>
    </row>
    <row r="86" ht="12.75" customHeight="1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5"/>
    </row>
    <row r="87" ht="15.75" customHeight="1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5"/>
    </row>
    <row r="88" ht="15.75" customHeight="1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5"/>
    </row>
    <row r="89" ht="15.75" customHeight="1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5"/>
    </row>
    <row r="90" ht="15.75" customHeight="1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5"/>
    </row>
    <row r="91" ht="15.75" customHeight="1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5"/>
    </row>
    <row r="92" ht="15.75" customHeight="1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5"/>
    </row>
    <row r="93" ht="15.75" customHeight="1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5"/>
    </row>
    <row r="94" ht="15.75" customHeight="1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5"/>
    </row>
    <row r="95" ht="15.75" customHeight="1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5"/>
    </row>
    <row r="96" ht="15.75" customHeight="1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5"/>
    </row>
    <row r="97" ht="15.75" customHeight="1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5"/>
    </row>
    <row r="98" ht="15.75" customHeight="1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5"/>
    </row>
    <row r="99" ht="15.75" customHeight="1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5"/>
    </row>
    <row r="100" ht="15.75" customHeight="1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5"/>
    </row>
    <row r="101" ht="15.75" customHeight="1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5"/>
    </row>
    <row r="102" ht="15.75" customHeight="1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5"/>
    </row>
    <row r="103" ht="15.75" customHeight="1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5"/>
    </row>
    <row r="104" ht="15.75" customHeight="1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5"/>
    </row>
    <row r="105" ht="15.75" customHeight="1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5"/>
    </row>
    <row r="106" ht="15.75" customHeight="1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5"/>
    </row>
    <row r="107" ht="15.75" customHeight="1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5"/>
    </row>
    <row r="108" ht="15.75" customHeight="1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5"/>
    </row>
    <row r="109" ht="15.75" customHeight="1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5"/>
    </row>
    <row r="110" ht="15.75" customHeight="1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5"/>
    </row>
    <row r="111" ht="15.75" customHeight="1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5"/>
    </row>
    <row r="112" ht="15.75" customHeight="1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5"/>
    </row>
    <row r="113" ht="15.75" customHeight="1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5"/>
    </row>
    <row r="114" ht="15.75" customHeight="1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5"/>
    </row>
    <row r="115" ht="15.75" customHeight="1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5"/>
    </row>
    <row r="116" ht="15.75" customHeight="1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5"/>
    </row>
    <row r="117" ht="15.75" customHeight="1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5"/>
    </row>
    <row r="118" ht="15.75" customHeight="1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5"/>
    </row>
    <row r="119" ht="15.75" customHeight="1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5"/>
    </row>
    <row r="120" ht="15.75" customHeight="1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5"/>
    </row>
    <row r="121" ht="15.75" customHeight="1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5"/>
    </row>
    <row r="122" ht="15.75" customHeight="1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5"/>
    </row>
    <row r="123" ht="15.75" customHeight="1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5"/>
    </row>
    <row r="124" ht="15.75" customHeight="1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5"/>
    </row>
    <row r="125" ht="15.75" customHeight="1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5"/>
    </row>
    <row r="126" ht="15.75" customHeight="1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5"/>
    </row>
    <row r="127" ht="15.75" customHeight="1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5"/>
    </row>
    <row r="128" ht="15.75" customHeight="1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5"/>
    </row>
    <row r="129" ht="15.75" customHeight="1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5"/>
    </row>
    <row r="130" ht="15.75" customHeight="1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5"/>
    </row>
    <row r="131" ht="15.75" customHeight="1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5"/>
    </row>
    <row r="132" ht="15.75" customHeight="1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5"/>
    </row>
    <row r="133" ht="15.75" customHeight="1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5"/>
    </row>
    <row r="134" ht="15.75" customHeight="1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5"/>
    </row>
    <row r="135" ht="15.75" customHeight="1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5"/>
    </row>
    <row r="136" ht="15.75" customHeight="1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5"/>
    </row>
    <row r="137" ht="15.75" customHeight="1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5"/>
    </row>
    <row r="138" ht="15.75" customHeight="1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5"/>
    </row>
    <row r="139" ht="15.75" customHeight="1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5"/>
    </row>
    <row r="140" ht="15.75" customHeight="1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5"/>
    </row>
    <row r="141" ht="15.75" customHeight="1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5"/>
    </row>
    <row r="142" ht="15.75" customHeight="1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5"/>
    </row>
    <row r="143" ht="15.75" customHeight="1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5"/>
    </row>
    <row r="144" ht="15.75" customHeight="1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5"/>
    </row>
    <row r="145" ht="15.75" customHeight="1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5"/>
    </row>
    <row r="146" ht="15.75" customHeight="1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5"/>
    </row>
    <row r="147" ht="15.75" customHeight="1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5"/>
    </row>
    <row r="148" ht="15.75" customHeight="1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5"/>
    </row>
    <row r="149" ht="15.75" customHeight="1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5"/>
    </row>
    <row r="150" ht="15.75" customHeight="1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5"/>
    </row>
    <row r="151" ht="15.75" customHeight="1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5"/>
    </row>
    <row r="152" ht="15.75" customHeight="1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5"/>
    </row>
    <row r="153" ht="15.75" customHeight="1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5"/>
    </row>
    <row r="154" ht="15.75" customHeight="1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5"/>
    </row>
    <row r="155" ht="15.75" customHeight="1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5"/>
    </row>
    <row r="156" ht="15.75" customHeight="1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5"/>
    </row>
    <row r="157" ht="15.75" customHeight="1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5"/>
    </row>
    <row r="158" ht="15.75" customHeight="1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5"/>
    </row>
    <row r="159" ht="15.75" customHeight="1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5"/>
    </row>
    <row r="160" ht="15.75" customHeight="1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5"/>
    </row>
    <row r="161" ht="15.75" customHeight="1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5"/>
    </row>
    <row r="162" ht="15.75" customHeight="1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5"/>
    </row>
    <row r="163" ht="15.75" customHeight="1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5"/>
    </row>
    <row r="164" ht="15.75" customHeight="1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5"/>
    </row>
    <row r="165" ht="15.75" customHeight="1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5"/>
    </row>
    <row r="166" ht="15.75" customHeight="1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5"/>
    </row>
    <row r="167" ht="15.75" customHeight="1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5"/>
    </row>
    <row r="168" ht="15.75" customHeight="1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5"/>
    </row>
    <row r="169" ht="15.75" customHeight="1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5"/>
    </row>
    <row r="170" ht="15.75" customHeight="1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5"/>
    </row>
    <row r="171" ht="15.75" customHeight="1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5"/>
    </row>
    <row r="172" ht="15.75" customHeight="1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5"/>
    </row>
    <row r="173" ht="15.75" customHeight="1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5"/>
    </row>
    <row r="174" ht="15.75" customHeight="1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5"/>
    </row>
    <row r="175" ht="15.75" customHeight="1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5"/>
    </row>
    <row r="176" ht="15.75" customHeight="1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5"/>
    </row>
    <row r="177" ht="15.75" customHeight="1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5"/>
    </row>
    <row r="178" ht="15.75" customHeight="1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5"/>
    </row>
    <row r="179" ht="15.75" customHeight="1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5"/>
    </row>
    <row r="180" ht="15.75" customHeight="1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5"/>
    </row>
    <row r="181" ht="15.75" customHeight="1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5"/>
    </row>
    <row r="182" ht="15.75" customHeight="1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5"/>
    </row>
    <row r="183" ht="15.75" customHeight="1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5"/>
    </row>
    <row r="184" ht="15.75" customHeight="1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5"/>
    </row>
    <row r="185" ht="15.75" customHeight="1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5"/>
    </row>
    <row r="186" ht="15.75" customHeight="1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5"/>
    </row>
    <row r="187" ht="15.75" customHeight="1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5"/>
    </row>
    <row r="188" ht="15.75" customHeight="1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5"/>
    </row>
    <row r="189" ht="15.75" customHeight="1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5"/>
    </row>
    <row r="190" ht="15.75" customHeight="1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5"/>
    </row>
    <row r="191" ht="15.75" customHeight="1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5"/>
    </row>
    <row r="192" ht="15.75" customHeight="1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5"/>
    </row>
    <row r="193" ht="15.75" customHeight="1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5"/>
    </row>
    <row r="194" ht="15.75" customHeight="1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5"/>
    </row>
    <row r="195" ht="15.75" customHeight="1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5"/>
    </row>
    <row r="196" ht="15.75" customHeight="1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5"/>
    </row>
    <row r="197" ht="15.75" customHeight="1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5"/>
    </row>
    <row r="198" ht="15.75" customHeight="1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5"/>
    </row>
    <row r="199" ht="15.75" customHeight="1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5"/>
    </row>
    <row r="200" ht="15.75" customHeight="1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5"/>
    </row>
    <row r="201" ht="15.75" customHeight="1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5"/>
    </row>
    <row r="202" ht="15.75" customHeight="1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5"/>
    </row>
    <row r="203" ht="15.75" customHeight="1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5"/>
    </row>
    <row r="204" ht="15.75" customHeight="1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5"/>
    </row>
    <row r="205" ht="15.75" customHeight="1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5"/>
    </row>
    <row r="206" ht="15.75" customHeight="1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5"/>
    </row>
    <row r="207" ht="15.75" customHeight="1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5"/>
    </row>
    <row r="208" ht="15.75" customHeight="1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5"/>
    </row>
    <row r="209" ht="15.75" customHeight="1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5"/>
    </row>
    <row r="210" ht="15.75" customHeight="1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5"/>
    </row>
    <row r="211" ht="15.75" customHeight="1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5"/>
    </row>
    <row r="212" ht="15.75" customHeight="1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5"/>
    </row>
    <row r="213" ht="15.75" customHeight="1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5"/>
    </row>
    <row r="214" ht="15.75" customHeight="1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5"/>
    </row>
    <row r="215" ht="15.75" customHeight="1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5"/>
    </row>
    <row r="216" ht="15.75" customHeight="1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5"/>
    </row>
    <row r="217" ht="15.75" customHeight="1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5"/>
    </row>
    <row r="218" ht="15.75" customHeight="1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5"/>
    </row>
    <row r="219" ht="15.75" customHeight="1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5"/>
    </row>
    <row r="220" ht="15.75" customHeight="1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5"/>
    </row>
    <row r="221" ht="15.75" customHeight="1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5"/>
    </row>
    <row r="222" ht="15.75" customHeight="1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5"/>
    </row>
    <row r="223" ht="15.75" customHeight="1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5"/>
    </row>
    <row r="224" ht="15.75" customHeight="1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5"/>
    </row>
    <row r="225" ht="15.75" customHeight="1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5"/>
    </row>
    <row r="226" ht="15.75" customHeight="1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5"/>
    </row>
    <row r="227" ht="15.75" customHeight="1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5"/>
    </row>
    <row r="228" ht="15.75" customHeight="1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5"/>
    </row>
    <row r="229" ht="15.75" customHeight="1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5"/>
    </row>
    <row r="230" ht="15.75" customHeight="1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5"/>
    </row>
    <row r="231" ht="15.75" customHeight="1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5"/>
    </row>
    <row r="232" ht="15.75" customHeight="1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5"/>
    </row>
    <row r="233" ht="15.75" customHeight="1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5"/>
    </row>
    <row r="234" ht="15.75" customHeight="1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5"/>
    </row>
    <row r="235" ht="15.75" customHeight="1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5"/>
    </row>
    <row r="236" ht="15.75" customHeight="1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5"/>
    </row>
    <row r="237" ht="15.75" customHeight="1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5"/>
    </row>
    <row r="238" ht="15.75" customHeight="1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5"/>
    </row>
    <row r="239" ht="15.75" customHeight="1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5"/>
    </row>
    <row r="240" ht="15.75" customHeight="1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5"/>
    </row>
    <row r="241" ht="15.75" customHeight="1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5"/>
    </row>
    <row r="242" ht="15.75" customHeight="1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5"/>
    </row>
    <row r="243" ht="15.75" customHeight="1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5"/>
    </row>
    <row r="244" ht="15.75" customHeight="1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5"/>
    </row>
    <row r="245" ht="15.75" customHeight="1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5"/>
    </row>
    <row r="246" ht="15.75" customHeight="1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5"/>
    </row>
    <row r="247" ht="15.75" customHeight="1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5"/>
    </row>
    <row r="248" ht="15.75" customHeight="1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5"/>
    </row>
    <row r="249" ht="15.75" customHeight="1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5"/>
    </row>
    <row r="250" ht="15.75" customHeight="1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5"/>
    </row>
    <row r="251" ht="15.75" customHeight="1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5"/>
    </row>
    <row r="252" ht="15.75" customHeight="1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5"/>
    </row>
    <row r="253" ht="15.75" customHeight="1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5"/>
    </row>
    <row r="254" ht="15.75" customHeight="1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5"/>
    </row>
    <row r="255" ht="15.75" customHeight="1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5"/>
    </row>
    <row r="256" ht="15.75" customHeight="1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5"/>
    </row>
    <row r="257" ht="15.75" customHeight="1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5"/>
    </row>
    <row r="258" ht="15.75" customHeight="1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5"/>
    </row>
    <row r="259" ht="15.75" customHeight="1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5"/>
    </row>
    <row r="260" ht="15.75" customHeight="1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5"/>
    </row>
    <row r="261" ht="15.75" customHeight="1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5"/>
    </row>
    <row r="262" ht="15.75" customHeight="1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5"/>
    </row>
    <row r="263" ht="15.75" customHeight="1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5"/>
    </row>
    <row r="264" ht="15.75" customHeight="1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5"/>
    </row>
    <row r="265" ht="15.75" customHeight="1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5"/>
    </row>
    <row r="266" ht="15.75" customHeight="1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5"/>
    </row>
    <row r="267" ht="15.75" customHeight="1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5"/>
    </row>
    <row r="268" ht="15.75" customHeight="1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5"/>
    </row>
    <row r="269" ht="15.75" customHeight="1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5"/>
    </row>
    <row r="270" ht="15.75" customHeight="1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5"/>
    </row>
    <row r="271" ht="15.75" customHeight="1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5"/>
    </row>
    <row r="272" ht="15.75" customHeight="1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5"/>
    </row>
    <row r="273" ht="15.75" customHeight="1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5"/>
    </row>
    <row r="274" ht="15.75" customHeight="1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5"/>
    </row>
    <row r="275" ht="15.75" customHeight="1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5"/>
    </row>
    <row r="276" ht="15.75" customHeight="1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5"/>
    </row>
    <row r="277" ht="15.75" customHeight="1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5"/>
    </row>
    <row r="278" ht="15.75" customHeight="1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5"/>
    </row>
    <row r="279" ht="15.75" customHeight="1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5"/>
    </row>
    <row r="280" ht="15.75" customHeight="1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5"/>
    </row>
    <row r="281" ht="15.75" customHeight="1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5"/>
    </row>
    <row r="282" ht="15.75" customHeight="1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5"/>
    </row>
    <row r="283" ht="15.75" customHeight="1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5"/>
    </row>
    <row r="284" ht="15.75" customHeight="1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5"/>
    </row>
    <row r="285" ht="15.75" customHeight="1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5"/>
    </row>
    <row r="286" ht="15.75" customHeight="1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5"/>
    </row>
    <row r="287" ht="15.75" customHeight="1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5"/>
    </row>
    <row r="288" ht="15.75" customHeight="1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5"/>
    </row>
    <row r="289" ht="15.75" customHeight="1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5"/>
    </row>
    <row r="290" ht="15.75" customHeight="1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5"/>
    </row>
    <row r="291" ht="15.75" customHeight="1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5"/>
    </row>
    <row r="292" ht="15.75" customHeight="1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5"/>
    </row>
    <row r="293" ht="15.75" customHeight="1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5"/>
    </row>
    <row r="294" ht="15.75" customHeight="1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5"/>
    </row>
    <row r="295" ht="15.75" customHeight="1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5"/>
    </row>
    <row r="296" ht="15.75" customHeight="1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5"/>
    </row>
    <row r="297" ht="15.75" customHeight="1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5"/>
    </row>
    <row r="298" ht="15.75" customHeight="1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5"/>
    </row>
    <row r="299" ht="15.75" customHeight="1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5"/>
    </row>
    <row r="300" ht="15.75" customHeight="1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5"/>
    </row>
    <row r="301" ht="15.75" customHeight="1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5"/>
    </row>
    <row r="302" ht="15.75" customHeight="1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5"/>
    </row>
    <row r="303" ht="15.75" customHeight="1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5"/>
    </row>
    <row r="304" ht="15.75" customHeight="1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5"/>
    </row>
    <row r="305" ht="15.75" customHeight="1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5"/>
    </row>
    <row r="306" ht="15.75" customHeight="1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5"/>
    </row>
    <row r="307" ht="15.75" customHeight="1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5"/>
    </row>
    <row r="308" ht="15.75" customHeight="1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5"/>
    </row>
    <row r="309" ht="15.75" customHeight="1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5"/>
    </row>
    <row r="310" ht="15.75" customHeight="1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5"/>
    </row>
    <row r="311" ht="15.75" customHeight="1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5"/>
    </row>
    <row r="312" ht="15.75" customHeight="1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5"/>
    </row>
    <row r="313" ht="15.75" customHeight="1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5"/>
    </row>
    <row r="314" ht="15.75" customHeight="1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5"/>
    </row>
    <row r="315" ht="15.75" customHeight="1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5"/>
    </row>
    <row r="316" ht="15.75" customHeight="1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5"/>
    </row>
    <row r="317" ht="15.75" customHeight="1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5"/>
    </row>
    <row r="318" ht="15.75" customHeight="1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5"/>
    </row>
    <row r="319" ht="15.75" customHeight="1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5"/>
    </row>
    <row r="320" ht="15.75" customHeight="1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5"/>
    </row>
    <row r="321" ht="15.75" customHeight="1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5"/>
    </row>
    <row r="322" ht="15.75" customHeight="1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5"/>
    </row>
    <row r="323" ht="15.75" customHeight="1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5"/>
    </row>
    <row r="324" ht="15.75" customHeight="1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5"/>
    </row>
    <row r="325" ht="15.75" customHeight="1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5"/>
    </row>
    <row r="326" ht="15.75" customHeight="1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5"/>
    </row>
    <row r="327" ht="15.75" customHeight="1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5"/>
    </row>
    <row r="328" ht="15.75" customHeight="1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5"/>
    </row>
    <row r="329" ht="15.75" customHeight="1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5"/>
    </row>
    <row r="330" ht="15.75" customHeight="1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5"/>
    </row>
    <row r="331" ht="15.75" customHeight="1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5"/>
    </row>
    <row r="332" ht="15.75" customHeight="1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5"/>
    </row>
    <row r="333" ht="15.75" customHeight="1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5"/>
    </row>
    <row r="334" ht="15.75" customHeight="1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5"/>
    </row>
    <row r="335" ht="15.75" customHeight="1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5"/>
    </row>
    <row r="336" ht="15.75" customHeight="1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5"/>
    </row>
    <row r="337" ht="15.75" customHeight="1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5"/>
    </row>
    <row r="338" ht="15.75" customHeight="1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5"/>
    </row>
    <row r="339" ht="15.75" customHeight="1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5"/>
    </row>
    <row r="340" ht="15.75" customHeight="1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5"/>
    </row>
    <row r="341" ht="15.75" customHeight="1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5"/>
    </row>
    <row r="342" ht="15.75" customHeight="1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5"/>
    </row>
    <row r="343" ht="15.75" customHeight="1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5"/>
    </row>
    <row r="344" ht="15.75" customHeight="1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5"/>
    </row>
    <row r="345" ht="15.75" customHeight="1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5"/>
    </row>
    <row r="346" ht="15.75" customHeight="1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5"/>
    </row>
    <row r="347" ht="15.75" customHeight="1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5"/>
    </row>
    <row r="348" ht="15.75" customHeight="1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5"/>
    </row>
    <row r="349" ht="15.75" customHeight="1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5"/>
    </row>
    <row r="350" ht="15.75" customHeight="1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5"/>
    </row>
    <row r="351" ht="15.75" customHeight="1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5"/>
    </row>
    <row r="352" ht="15.75" customHeight="1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5"/>
    </row>
    <row r="353" ht="15.75" customHeight="1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5"/>
    </row>
    <row r="354" ht="15.75" customHeight="1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5"/>
    </row>
    <row r="355" ht="15.75" customHeight="1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5"/>
    </row>
    <row r="356" ht="15.75" customHeight="1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5"/>
    </row>
    <row r="357" ht="15.75" customHeight="1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5"/>
    </row>
    <row r="358" ht="15.75" customHeight="1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5"/>
    </row>
    <row r="359" ht="15.75" customHeight="1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5"/>
    </row>
    <row r="360" ht="15.75" customHeight="1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5"/>
    </row>
    <row r="361" ht="15.75" customHeight="1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5"/>
    </row>
    <row r="362" ht="15.75" customHeight="1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5"/>
    </row>
    <row r="363" ht="15.75" customHeight="1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5"/>
    </row>
    <row r="364" ht="15.75" customHeight="1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5"/>
    </row>
    <row r="365" ht="15.75" customHeight="1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5"/>
    </row>
    <row r="366" ht="15.75" customHeight="1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5"/>
    </row>
    <row r="367" ht="15.75" customHeight="1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5"/>
    </row>
    <row r="368" ht="15.75" customHeight="1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5"/>
    </row>
    <row r="369" ht="15.75" customHeight="1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5"/>
    </row>
    <row r="370" ht="15.75" customHeight="1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5"/>
    </row>
    <row r="371" ht="15.75" customHeight="1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5"/>
    </row>
    <row r="372" ht="15.75" customHeight="1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5"/>
    </row>
    <row r="373" ht="15.75" customHeight="1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5"/>
    </row>
    <row r="374" ht="15.75" customHeight="1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5"/>
    </row>
    <row r="375" ht="15.75" customHeight="1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5"/>
    </row>
    <row r="376" ht="15.75" customHeight="1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5"/>
    </row>
    <row r="377" ht="15.75" customHeight="1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5"/>
    </row>
    <row r="378" ht="15.75" customHeight="1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5"/>
    </row>
    <row r="379" ht="15.75" customHeight="1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5"/>
    </row>
    <row r="380" ht="15.75" customHeight="1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5"/>
    </row>
    <row r="381" ht="15.75" customHeight="1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5"/>
    </row>
    <row r="382" ht="15.75" customHeight="1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5"/>
    </row>
    <row r="383" ht="15.75" customHeight="1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5"/>
    </row>
    <row r="384" ht="15.75" customHeight="1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5"/>
    </row>
    <row r="385" ht="15.75" customHeight="1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5"/>
    </row>
    <row r="386" ht="15.75" customHeight="1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5"/>
    </row>
    <row r="387" ht="15.75" customHeight="1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5"/>
    </row>
    <row r="388" ht="15.75" customHeight="1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5"/>
    </row>
    <row r="389" ht="15.75" customHeight="1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5"/>
    </row>
    <row r="390" ht="15.75" customHeight="1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5"/>
    </row>
    <row r="391" ht="15.75" customHeight="1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5"/>
    </row>
    <row r="392" ht="15.75" customHeight="1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5"/>
    </row>
    <row r="393" ht="15.75" customHeight="1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5"/>
    </row>
    <row r="394" ht="15.75" customHeight="1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5"/>
    </row>
    <row r="395" ht="15.75" customHeight="1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5"/>
    </row>
    <row r="396" ht="15.75" customHeight="1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5"/>
    </row>
    <row r="397" ht="15.75" customHeight="1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5"/>
    </row>
    <row r="398" ht="15.75" customHeight="1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5"/>
    </row>
    <row r="399" ht="15.75" customHeight="1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5"/>
    </row>
    <row r="400" ht="15.75" customHeight="1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5"/>
    </row>
    <row r="401" ht="15.75" customHeight="1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5"/>
    </row>
    <row r="402" ht="15.75" customHeight="1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5"/>
    </row>
    <row r="403" ht="15.75" customHeight="1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5"/>
    </row>
    <row r="404" ht="15.75" customHeight="1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5"/>
    </row>
    <row r="405" ht="15.75" customHeight="1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5"/>
    </row>
    <row r="406" ht="15.75" customHeight="1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5"/>
    </row>
    <row r="407" ht="15.75" customHeight="1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5"/>
    </row>
    <row r="408" ht="15.75" customHeight="1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5"/>
    </row>
    <row r="409" ht="15.75" customHeight="1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5"/>
    </row>
    <row r="410" ht="15.75" customHeight="1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5"/>
    </row>
    <row r="411" ht="15.75" customHeight="1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5"/>
    </row>
    <row r="412" ht="15.75" customHeight="1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5"/>
    </row>
    <row r="413" ht="15.75" customHeight="1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5"/>
    </row>
    <row r="414" ht="15.75" customHeight="1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5"/>
    </row>
    <row r="415" ht="15.75" customHeight="1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5"/>
    </row>
    <row r="416" ht="15.75" customHeight="1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5"/>
    </row>
    <row r="417" ht="15.75" customHeight="1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5"/>
    </row>
    <row r="418" ht="15.75" customHeight="1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5"/>
    </row>
    <row r="419" ht="15.75" customHeight="1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5"/>
    </row>
    <row r="420" ht="15.75" customHeight="1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5"/>
    </row>
    <row r="421" ht="15.75" customHeight="1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5"/>
    </row>
    <row r="422" ht="15.75" customHeight="1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5"/>
    </row>
    <row r="423" ht="15.75" customHeight="1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5"/>
    </row>
    <row r="424" ht="15.75" customHeight="1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5"/>
    </row>
    <row r="425" ht="15.75" customHeight="1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5"/>
    </row>
    <row r="426" ht="15.75" customHeight="1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5"/>
    </row>
    <row r="427" ht="15.75" customHeight="1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5"/>
    </row>
    <row r="428" ht="15.75" customHeight="1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5"/>
    </row>
    <row r="429" ht="15.75" customHeight="1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5"/>
    </row>
    <row r="430" ht="15.75" customHeight="1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5"/>
    </row>
    <row r="431" ht="15.75" customHeight="1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5"/>
    </row>
    <row r="432" ht="15.75" customHeight="1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5"/>
    </row>
    <row r="433" ht="15.75" customHeight="1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5"/>
    </row>
    <row r="434" ht="15.75" customHeight="1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5"/>
    </row>
    <row r="435" ht="15.75" customHeight="1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5"/>
    </row>
    <row r="436" ht="15.75" customHeight="1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5"/>
    </row>
    <row r="437" ht="15.75" customHeight="1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5"/>
    </row>
    <row r="438" ht="15.75" customHeight="1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5"/>
    </row>
    <row r="439" ht="15.75" customHeight="1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5"/>
    </row>
    <row r="440" ht="15.75" customHeight="1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5"/>
    </row>
    <row r="441" ht="15.75" customHeight="1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5"/>
    </row>
    <row r="442" ht="15.75" customHeight="1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5"/>
    </row>
    <row r="443" ht="15.75" customHeight="1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5"/>
    </row>
    <row r="444" ht="15.75" customHeight="1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5"/>
    </row>
    <row r="445" ht="15.75" customHeight="1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5"/>
    </row>
    <row r="446" ht="15.75" customHeight="1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5"/>
    </row>
    <row r="447" ht="15.75" customHeight="1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5"/>
    </row>
    <row r="448" ht="15.75" customHeight="1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5"/>
    </row>
    <row r="449" ht="15.75" customHeight="1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5"/>
    </row>
    <row r="450" ht="15.75" customHeight="1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5"/>
    </row>
    <row r="451" ht="15.75" customHeight="1"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5"/>
    </row>
    <row r="452" ht="15.75" customHeight="1"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5"/>
    </row>
    <row r="453" ht="15.75" customHeight="1"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5"/>
    </row>
    <row r="454" ht="15.75" customHeight="1"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5"/>
    </row>
    <row r="455" ht="15.75" customHeight="1"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5"/>
    </row>
    <row r="456" ht="15.75" customHeight="1"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5"/>
    </row>
    <row r="457" ht="15.75" customHeight="1"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5"/>
    </row>
    <row r="458" ht="15.75" customHeight="1"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5"/>
    </row>
    <row r="459" ht="15.75" customHeight="1"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5"/>
    </row>
    <row r="460" ht="15.75" customHeight="1"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5"/>
    </row>
    <row r="461" ht="15.75" customHeight="1"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5"/>
    </row>
    <row r="462" ht="15.75" customHeight="1"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5"/>
    </row>
    <row r="463" ht="15.75" customHeight="1"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5"/>
    </row>
    <row r="464" ht="15.75" customHeight="1"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5"/>
    </row>
    <row r="465" ht="15.75" customHeight="1"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5"/>
    </row>
    <row r="466" ht="15.75" customHeight="1"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5"/>
    </row>
    <row r="467" ht="15.75" customHeight="1"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5"/>
    </row>
    <row r="468" ht="15.75" customHeight="1"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5"/>
    </row>
    <row r="469" ht="15.75" customHeight="1"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5"/>
    </row>
    <row r="470" ht="15.75" customHeight="1"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5"/>
    </row>
    <row r="471" ht="15.75" customHeight="1"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5"/>
    </row>
    <row r="472" ht="15.75" customHeight="1"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5"/>
    </row>
    <row r="473" ht="15.75" customHeight="1"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5"/>
    </row>
    <row r="474" ht="15.75" customHeight="1"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5"/>
    </row>
    <row r="475" ht="15.75" customHeight="1"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5"/>
    </row>
    <row r="476" ht="15.75" customHeight="1"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5"/>
    </row>
    <row r="477" ht="15.75" customHeight="1"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5"/>
    </row>
    <row r="478" ht="15.75" customHeight="1"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5"/>
    </row>
    <row r="479" ht="15.75" customHeight="1"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5"/>
    </row>
    <row r="480" ht="15.75" customHeight="1"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5"/>
    </row>
    <row r="481" ht="15.75" customHeight="1"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5"/>
    </row>
    <row r="482" ht="15.75" customHeight="1"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5"/>
    </row>
    <row r="483" ht="15.75" customHeight="1"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5"/>
    </row>
    <row r="484" ht="15.75" customHeight="1"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5"/>
    </row>
    <row r="485" ht="15.75" customHeight="1"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5"/>
    </row>
    <row r="486" ht="15.75" customHeight="1"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5"/>
    </row>
    <row r="487" ht="15.75" customHeight="1"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5"/>
    </row>
    <row r="488" ht="15.75" customHeight="1"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5"/>
    </row>
    <row r="489" ht="15.75" customHeight="1"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5"/>
    </row>
    <row r="490" ht="15.75" customHeight="1"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5"/>
    </row>
    <row r="491" ht="15.75" customHeight="1"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5"/>
    </row>
    <row r="492" ht="15.75" customHeight="1"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5"/>
    </row>
    <row r="493" ht="15.75" customHeight="1"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5"/>
    </row>
    <row r="494" ht="15.75" customHeight="1"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5"/>
    </row>
    <row r="495" ht="15.75" customHeight="1"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5"/>
    </row>
    <row r="496" ht="15.75" customHeight="1"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5"/>
    </row>
    <row r="497" ht="15.75" customHeight="1"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5"/>
    </row>
    <row r="498" ht="15.75" customHeight="1"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5"/>
    </row>
    <row r="499" ht="15.75" customHeight="1"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5"/>
    </row>
    <row r="500" ht="15.75" customHeight="1"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5"/>
    </row>
    <row r="501" ht="15.75" customHeight="1"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5"/>
    </row>
    <row r="502" ht="15.75" customHeight="1"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5"/>
    </row>
    <row r="503" ht="15.75" customHeight="1"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5"/>
    </row>
    <row r="504" ht="15.75" customHeight="1"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5"/>
    </row>
    <row r="505" ht="15.75" customHeight="1"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5"/>
    </row>
    <row r="506" ht="15.75" customHeight="1"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5"/>
    </row>
    <row r="507" ht="15.75" customHeight="1"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5"/>
    </row>
    <row r="508" ht="15.75" customHeight="1"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5"/>
    </row>
    <row r="509" ht="15.75" customHeight="1"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5"/>
    </row>
    <row r="510" ht="15.75" customHeight="1"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5"/>
    </row>
    <row r="511" ht="15.75" customHeight="1"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5"/>
    </row>
    <row r="512" ht="15.75" customHeight="1"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5"/>
    </row>
    <row r="513" ht="15.75" customHeight="1"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5"/>
    </row>
    <row r="514" ht="15.75" customHeight="1"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5"/>
    </row>
    <row r="515" ht="15.75" customHeight="1"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5"/>
    </row>
    <row r="516" ht="15.75" customHeight="1"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5"/>
    </row>
    <row r="517" ht="15.75" customHeight="1"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5"/>
    </row>
    <row r="518" ht="15.75" customHeight="1"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5"/>
    </row>
    <row r="519" ht="15.75" customHeight="1"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5"/>
    </row>
    <row r="520" ht="15.75" customHeight="1"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5"/>
    </row>
    <row r="521" ht="15.75" customHeight="1"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5"/>
    </row>
    <row r="522" ht="15.75" customHeight="1"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5"/>
    </row>
    <row r="523" ht="15.75" customHeight="1"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5"/>
    </row>
    <row r="524" ht="15.75" customHeight="1"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5"/>
    </row>
    <row r="525" ht="15.75" customHeight="1"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5"/>
    </row>
    <row r="526" ht="15.75" customHeight="1"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5"/>
    </row>
    <row r="527" ht="15.75" customHeight="1"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5"/>
    </row>
    <row r="528" ht="15.75" customHeight="1"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5"/>
    </row>
    <row r="529" ht="15.75" customHeight="1"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5"/>
    </row>
    <row r="530" ht="15.75" customHeight="1"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5"/>
    </row>
    <row r="531" ht="15.75" customHeight="1"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5"/>
    </row>
    <row r="532" ht="15.75" customHeight="1"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5"/>
    </row>
    <row r="533" ht="15.75" customHeight="1"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5"/>
    </row>
    <row r="534" ht="15.75" customHeight="1"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5"/>
    </row>
    <row r="535" ht="15.75" customHeight="1"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5"/>
    </row>
    <row r="536" ht="15.75" customHeight="1"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5"/>
    </row>
    <row r="537" ht="15.75" customHeight="1"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5"/>
    </row>
    <row r="538" ht="15.75" customHeight="1"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5"/>
    </row>
    <row r="539" ht="15.75" customHeight="1"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5"/>
    </row>
    <row r="540" ht="15.75" customHeight="1"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5"/>
    </row>
    <row r="541" ht="15.75" customHeight="1"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5"/>
    </row>
    <row r="542" ht="15.75" customHeight="1"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5"/>
    </row>
    <row r="543" ht="15.75" customHeight="1"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5"/>
    </row>
    <row r="544" ht="15.75" customHeight="1"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5"/>
    </row>
    <row r="545" ht="15.75" customHeight="1"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5"/>
    </row>
    <row r="546" ht="15.75" customHeight="1"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5"/>
    </row>
    <row r="547" ht="15.75" customHeight="1"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5"/>
    </row>
    <row r="548" ht="15.75" customHeight="1"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5"/>
    </row>
    <row r="549" ht="15.75" customHeight="1"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5"/>
    </row>
    <row r="550" ht="15.75" customHeight="1"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5"/>
    </row>
    <row r="551" ht="15.75" customHeight="1"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5"/>
    </row>
    <row r="552" ht="15.75" customHeight="1"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5"/>
    </row>
    <row r="553" ht="15.75" customHeight="1"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5"/>
    </row>
    <row r="554" ht="15.75" customHeight="1"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5"/>
    </row>
    <row r="555" ht="15.75" customHeight="1"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5"/>
    </row>
    <row r="556" ht="15.75" customHeight="1"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5"/>
    </row>
    <row r="557" ht="15.75" customHeight="1"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5"/>
    </row>
    <row r="558" ht="15.75" customHeight="1"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5"/>
    </row>
    <row r="559" ht="15.75" customHeight="1"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5"/>
    </row>
    <row r="560" ht="15.75" customHeight="1"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5"/>
    </row>
    <row r="561" ht="15.75" customHeight="1"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5"/>
    </row>
    <row r="562" ht="15.75" customHeight="1"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5"/>
    </row>
    <row r="563" ht="15.75" customHeight="1"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5"/>
    </row>
    <row r="564" ht="15.75" customHeight="1"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5"/>
    </row>
    <row r="565" ht="15.75" customHeight="1"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5"/>
    </row>
    <row r="566" ht="15.75" customHeight="1"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5"/>
    </row>
    <row r="567" ht="15.75" customHeight="1"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5"/>
    </row>
    <row r="568" ht="15.75" customHeight="1"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5"/>
    </row>
    <row r="569" ht="15.75" customHeight="1"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5"/>
    </row>
    <row r="570" ht="15.75" customHeight="1"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5"/>
    </row>
    <row r="571" ht="15.75" customHeight="1"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5"/>
    </row>
    <row r="572" ht="15.75" customHeight="1"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5"/>
    </row>
    <row r="573" ht="15.75" customHeight="1"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5"/>
    </row>
    <row r="574" ht="15.75" customHeight="1"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5"/>
    </row>
    <row r="575" ht="15.75" customHeight="1"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5"/>
    </row>
    <row r="576" ht="15.75" customHeight="1"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5"/>
    </row>
    <row r="577" ht="15.75" customHeight="1"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5"/>
    </row>
    <row r="578" ht="15.75" customHeight="1"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5"/>
    </row>
    <row r="579" ht="15.75" customHeight="1"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5"/>
    </row>
    <row r="580" ht="15.75" customHeight="1"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5"/>
    </row>
    <row r="581" ht="15.75" customHeight="1"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5"/>
    </row>
    <row r="582" ht="15.75" customHeight="1"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5"/>
    </row>
    <row r="583" ht="15.75" customHeight="1"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5"/>
    </row>
    <row r="584" ht="15.75" customHeight="1"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5"/>
    </row>
    <row r="585" ht="15.75" customHeight="1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8.71"/>
    <col customWidth="1" min="2" max="26" width="14.43"/>
  </cols>
  <sheetData>
    <row r="1" ht="81.0" customHeight="1">
      <c r="A1" s="26" t="s">
        <v>235</v>
      </c>
      <c r="B1" s="32" t="s">
        <v>236</v>
      </c>
      <c r="C1" s="33" t="s">
        <v>237</v>
      </c>
      <c r="D1" s="33" t="s">
        <v>238</v>
      </c>
      <c r="E1" s="33" t="s">
        <v>239</v>
      </c>
      <c r="F1" s="33" t="s">
        <v>240</v>
      </c>
      <c r="G1" s="2" t="s">
        <v>241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2.75" customHeight="1">
      <c r="A2" s="24" t="s">
        <v>223</v>
      </c>
      <c r="B2" s="34">
        <f>'Критерий 1'!E2</f>
        <v>100</v>
      </c>
      <c r="C2" s="34">
        <f>'Критерий 2'!D2</f>
        <v>100</v>
      </c>
      <c r="D2" s="34">
        <f>'Критерий 3'!E2</f>
        <v>100</v>
      </c>
      <c r="E2" s="34">
        <f>'Критерий 4'!E2</f>
        <v>100</v>
      </c>
      <c r="F2" s="34">
        <f>'Критерий 5'!E2</f>
        <v>100</v>
      </c>
      <c r="G2" s="34">
        <f t="shared" ref="G2:G30" si="1">AVERAGE(B2:F2)</f>
        <v>100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2.75" customHeight="1">
      <c r="A3" s="3" t="str">
        <f>'Критерий 1'!A3</f>
        <v>МАДОУ "Д/с № 32 "Счастливое детство"</v>
      </c>
      <c r="B3" s="25">
        <f>'Критерий 1'!E3</f>
        <v>96.60591133</v>
      </c>
      <c r="C3" s="25">
        <f>'Критерий 2'!D3</f>
        <v>99.78991597</v>
      </c>
      <c r="D3" s="25">
        <f>'Критерий 3'!E3</f>
        <v>71.5</v>
      </c>
      <c r="E3" s="25">
        <f>'Критерий 4'!E3</f>
        <v>99.66386555</v>
      </c>
      <c r="F3" s="25">
        <f>'Критерий 5'!E3</f>
        <v>99.45378151</v>
      </c>
      <c r="G3" s="25">
        <f t="shared" si="1"/>
        <v>93.40269487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2.75" customHeight="1">
      <c r="A4" s="3" t="str">
        <f>'Критерий 1'!A4</f>
        <v>МАДОУ "ЦРР д/с № 1 "Жар-птица"</v>
      </c>
      <c r="B4" s="25">
        <f>'Критерий 1'!E4</f>
        <v>100</v>
      </c>
      <c r="C4" s="25">
        <f>'Критерий 2'!D4</f>
        <v>99.70414201</v>
      </c>
      <c r="D4" s="25">
        <f>'Критерий 3'!E4</f>
        <v>92.5</v>
      </c>
      <c r="E4" s="25">
        <f>'Критерий 4'!E4</f>
        <v>100</v>
      </c>
      <c r="F4" s="25">
        <f>'Критерий 5'!E4</f>
        <v>99.8816568</v>
      </c>
      <c r="G4" s="25">
        <f t="shared" si="1"/>
        <v>98.41715976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2.75" customHeight="1">
      <c r="A5" s="3" t="str">
        <f>'Критерий 1'!A5</f>
        <v>МАДОУ "ЦРР-детский сад №7 "Ярославна"</v>
      </c>
      <c r="B5" s="25">
        <f>'Критерий 1'!E5</f>
        <v>96.90675991</v>
      </c>
      <c r="C5" s="25">
        <f>'Критерий 2'!D5</f>
        <v>99.375</v>
      </c>
      <c r="D5" s="25">
        <f>'Критерий 3'!E5</f>
        <v>76</v>
      </c>
      <c r="E5" s="25">
        <f>'Критерий 4'!E5</f>
        <v>99.22695035</v>
      </c>
      <c r="F5" s="25">
        <f>'Критерий 5'!E5</f>
        <v>99.16666667</v>
      </c>
      <c r="G5" s="25">
        <f t="shared" si="1"/>
        <v>94.13507539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2.75" customHeight="1">
      <c r="A6" s="3" t="str">
        <f>'Критерий 1'!A6</f>
        <v>МБДОУ "Детский сад комбинированного вида №41 "Золотая рыбка"</v>
      </c>
      <c r="B6" s="25">
        <f>'Критерий 1'!E6</f>
        <v>96.99579832</v>
      </c>
      <c r="C6" s="25">
        <f>'Критерий 2'!D6</f>
        <v>98.80952381</v>
      </c>
      <c r="D6" s="25">
        <f>'Критерий 3'!E6</f>
        <v>94</v>
      </c>
      <c r="E6" s="25">
        <f>'Критерий 4'!E6</f>
        <v>98.54667249</v>
      </c>
      <c r="F6" s="25">
        <f>'Критерий 5'!E6</f>
        <v>98.96825397</v>
      </c>
      <c r="G6" s="25">
        <f t="shared" si="1"/>
        <v>97.46404972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2.75" customHeight="1">
      <c r="A7" s="3" t="str">
        <f>'Критерий 1'!A7</f>
        <v>МБДОУ "Детский сад присмотра и оздоровления № 46 "Светлячок" г.Рубцовска</v>
      </c>
      <c r="B7" s="25">
        <f>'Критерий 1'!E7</f>
        <v>96.69924812</v>
      </c>
      <c r="C7" s="25">
        <f>'Критерий 2'!D7</f>
        <v>98.7804878</v>
      </c>
      <c r="D7" s="25">
        <f>'Критерий 3'!E7</f>
        <v>60</v>
      </c>
      <c r="E7" s="25">
        <f>'Критерий 4'!E7</f>
        <v>97.07317073</v>
      </c>
      <c r="F7" s="25">
        <f>'Критерий 5'!E7</f>
        <v>98.90243902</v>
      </c>
      <c r="G7" s="25">
        <f t="shared" si="1"/>
        <v>90.29106914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2.75" customHeight="1">
      <c r="A8" s="3" t="str">
        <f>'Критерий 1'!A8</f>
        <v>МБДОУ "Детский сад № 12 "Журавлик"</v>
      </c>
      <c r="B8" s="25">
        <f>'Критерий 1'!E8</f>
        <v>98.11320755</v>
      </c>
      <c r="C8" s="25">
        <f>'Критерий 2'!D8</f>
        <v>95.27027027</v>
      </c>
      <c r="D8" s="25">
        <f>'Критерий 3'!E8</f>
        <v>60</v>
      </c>
      <c r="E8" s="25">
        <f>'Критерий 4'!E8</f>
        <v>92.47297297</v>
      </c>
      <c r="F8" s="25">
        <f>'Критерий 5'!E8</f>
        <v>89.18918919</v>
      </c>
      <c r="G8" s="25">
        <f t="shared" si="1"/>
        <v>87.009128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2.75" customHeight="1">
      <c r="A9" s="3" t="str">
        <f>'Критерий 1'!A9</f>
        <v>МБДОУ "Детский сад № 14 "Василёк"</v>
      </c>
      <c r="B9" s="25">
        <f>'Критерий 1'!E9</f>
        <v>100</v>
      </c>
      <c r="C9" s="25">
        <f>'Критерий 2'!D9</f>
        <v>100</v>
      </c>
      <c r="D9" s="25">
        <f>'Критерий 3'!E9</f>
        <v>76</v>
      </c>
      <c r="E9" s="25">
        <f>'Критерий 4'!E9</f>
        <v>99.02439024</v>
      </c>
      <c r="F9" s="25">
        <f>'Критерий 5'!E9</f>
        <v>98.04878049</v>
      </c>
      <c r="G9" s="25">
        <f t="shared" si="1"/>
        <v>94.61463415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2.75" customHeight="1">
      <c r="A10" s="3" t="str">
        <f>'Критерий 1'!A10</f>
        <v>МБДОУ "Детский сад № 19 "Рябинка"</v>
      </c>
      <c r="B10" s="25">
        <f>'Критерий 1'!E10</f>
        <v>100</v>
      </c>
      <c r="C10" s="25">
        <f>'Критерий 2'!D10</f>
        <v>99.55357143</v>
      </c>
      <c r="D10" s="25">
        <f>'Критерий 3'!E10</f>
        <v>76</v>
      </c>
      <c r="E10" s="25">
        <f>'Критерий 4'!E10</f>
        <v>100</v>
      </c>
      <c r="F10" s="25">
        <f>'Критерий 5'!E10</f>
        <v>99.73214286</v>
      </c>
      <c r="G10" s="25">
        <f t="shared" si="1"/>
        <v>95.05714286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75" customHeight="1">
      <c r="A11" s="3" t="str">
        <f>'Критерий 1'!A11</f>
        <v>МБДОУ "Детский сад № 23 "Малышок"</v>
      </c>
      <c r="B11" s="25">
        <f>'Критерий 1'!E11</f>
        <v>99.76331361</v>
      </c>
      <c r="C11" s="25">
        <f>'Критерий 2'!D11</f>
        <v>97.43589744</v>
      </c>
      <c r="D11" s="25">
        <f>'Критерий 3'!E11</f>
        <v>82</v>
      </c>
      <c r="E11" s="25">
        <f>'Критерий 4'!E11</f>
        <v>98.63247863</v>
      </c>
      <c r="F11" s="25">
        <f>'Критерий 5'!E11</f>
        <v>97.86324786</v>
      </c>
      <c r="G11" s="25">
        <f t="shared" si="1"/>
        <v>95.13898751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3" t="str">
        <f>'Критерий 1'!A12</f>
        <v>МБДОУ "Детский сад № 36 "Колокольчик"</v>
      </c>
      <c r="B12" s="25">
        <f>'Критерий 1'!E12</f>
        <v>99.49579832</v>
      </c>
      <c r="C12" s="25">
        <f>'Критерий 2'!D12</f>
        <v>96.18055556</v>
      </c>
      <c r="D12" s="25">
        <f>'Критерий 3'!E12</f>
        <v>69.33333333</v>
      </c>
      <c r="E12" s="25">
        <f>'Критерий 4'!E12</f>
        <v>98.61111111</v>
      </c>
      <c r="F12" s="25">
        <f>'Критерий 5'!E12</f>
        <v>96.94444444</v>
      </c>
      <c r="G12" s="25">
        <f t="shared" si="1"/>
        <v>92.11304855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75" customHeight="1">
      <c r="A13" s="3" t="str">
        <f>'Критерий 1'!A13</f>
        <v>МБДОУ "Детский сад № 37 "Веснянка"</v>
      </c>
      <c r="B13" s="25">
        <f>'Критерий 1'!E13</f>
        <v>96.80981595</v>
      </c>
      <c r="C13" s="25">
        <f>'Критерий 2'!D13</f>
        <v>95.45454545</v>
      </c>
      <c r="D13" s="25">
        <f>'Критерий 3'!E13</f>
        <v>76</v>
      </c>
      <c r="E13" s="25">
        <f>'Критерий 4'!E13</f>
        <v>97.51019981</v>
      </c>
      <c r="F13" s="25">
        <f>'Критерий 5'!E13</f>
        <v>94.46280992</v>
      </c>
      <c r="G13" s="25">
        <f t="shared" si="1"/>
        <v>92.04747423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75" customHeight="1">
      <c r="A14" s="3" t="str">
        <f>'Критерий 1'!A14</f>
        <v>МБДОУ "Детский сад № 45 "Солнышко"</v>
      </c>
      <c r="B14" s="25">
        <f>'Критерий 1'!E14</f>
        <v>99.19846317</v>
      </c>
      <c r="C14" s="25">
        <f>'Критерий 2'!D14</f>
        <v>98.5915493</v>
      </c>
      <c r="D14" s="25">
        <f>'Критерий 3'!E14</f>
        <v>82</v>
      </c>
      <c r="E14" s="25">
        <f>'Критерий 4'!E14</f>
        <v>99.43661972</v>
      </c>
      <c r="F14" s="25">
        <f>'Критерий 5'!E14</f>
        <v>97.88732394</v>
      </c>
      <c r="G14" s="25">
        <f t="shared" si="1"/>
        <v>95.42279123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75" customHeight="1">
      <c r="A15" s="3" t="str">
        <f>'Критерий 1'!A15</f>
        <v>МБДОУ "Детский сад № 47 "Ёлочка"</v>
      </c>
      <c r="B15" s="25">
        <f>'Критерий 1'!E15</f>
        <v>99.41176471</v>
      </c>
      <c r="C15" s="25">
        <f>'Критерий 2'!D15</f>
        <v>98.11320755</v>
      </c>
      <c r="D15" s="25">
        <f>'Критерий 3'!E15</f>
        <v>76</v>
      </c>
      <c r="E15" s="25">
        <f>'Критерий 4'!E15</f>
        <v>100</v>
      </c>
      <c r="F15" s="25">
        <f>'Критерий 5'!E15</f>
        <v>98.49056604</v>
      </c>
      <c r="G15" s="25">
        <f t="shared" si="1"/>
        <v>94.40310766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75" customHeight="1">
      <c r="A16" s="3" t="str">
        <f>'Критерий 1'!A16</f>
        <v>МБДОУ "Детский сад № 48 "Ручеек"</v>
      </c>
      <c r="B16" s="25">
        <f>'Критерий 1'!E16</f>
        <v>99.0513834</v>
      </c>
      <c r="C16" s="25">
        <f>'Критерий 2'!D16</f>
        <v>96.85714286</v>
      </c>
      <c r="D16" s="25">
        <f>'Критерий 3'!E16</f>
        <v>76</v>
      </c>
      <c r="E16" s="25">
        <f>'Критерий 4'!E16</f>
        <v>97.71428571</v>
      </c>
      <c r="F16" s="25">
        <f>'Критерий 5'!E16</f>
        <v>98.97142857</v>
      </c>
      <c r="G16" s="25">
        <f t="shared" si="1"/>
        <v>93.71884811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75" customHeight="1">
      <c r="A17" s="3" t="str">
        <f>'Критерий 1'!A17</f>
        <v>МБДОУ "Детский сад № 50 "Росточек"</v>
      </c>
      <c r="B17" s="25">
        <f>'Критерий 1'!E17</f>
        <v>99.48051948</v>
      </c>
      <c r="C17" s="25">
        <f>'Критерий 2'!D17</f>
        <v>93.87755102</v>
      </c>
      <c r="D17" s="25">
        <f>'Критерий 3'!E17</f>
        <v>76</v>
      </c>
      <c r="E17" s="25">
        <f>'Критерий 4'!E17</f>
        <v>95.33013205</v>
      </c>
      <c r="F17" s="25">
        <f>'Критерий 5'!E17</f>
        <v>91.42857143</v>
      </c>
      <c r="G17" s="25">
        <f t="shared" si="1"/>
        <v>91.2233548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2.75" customHeight="1">
      <c r="A18" s="3" t="str">
        <f>'Критерий 1'!A18</f>
        <v>МБДОУ "Детский сад № 53 "Топтыжка"</v>
      </c>
      <c r="B18" s="25">
        <f>'Критерий 1'!E18</f>
        <v>99.69111969</v>
      </c>
      <c r="C18" s="25">
        <f>'Критерий 2'!D18</f>
        <v>99.62406015</v>
      </c>
      <c r="D18" s="25">
        <f>'Критерий 3'!E18</f>
        <v>100</v>
      </c>
      <c r="E18" s="25">
        <f>'Критерий 4'!E18</f>
        <v>99.39849624</v>
      </c>
      <c r="F18" s="25">
        <f>'Критерий 5'!E18</f>
        <v>98.42105263</v>
      </c>
      <c r="G18" s="25">
        <f t="shared" si="1"/>
        <v>99.42694574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2.75" customHeight="1">
      <c r="A19" s="3" t="str">
        <f>'Критерий 1'!A19</f>
        <v>МБДОУ "Детский сад № 55 "Истоки"</v>
      </c>
      <c r="B19" s="25">
        <f>'Критерий 1'!E19</f>
        <v>100</v>
      </c>
      <c r="C19" s="25">
        <f>'Критерий 2'!D19</f>
        <v>99.61538462</v>
      </c>
      <c r="D19" s="25">
        <f>'Критерий 3'!E19</f>
        <v>88</v>
      </c>
      <c r="E19" s="25">
        <f>'Критерий 4'!E19</f>
        <v>98.15384615</v>
      </c>
      <c r="F19" s="25">
        <f>'Критерий 5'!E19</f>
        <v>98.46153846</v>
      </c>
      <c r="G19" s="25">
        <f t="shared" si="1"/>
        <v>96.84615385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2.75" customHeight="1">
      <c r="A20" s="3" t="str">
        <f>'Критерий 1'!A20</f>
        <v>МБДОУ "Детский сад № 57 "Аленушка"</v>
      </c>
      <c r="B20" s="25">
        <f>'Критерий 1'!E20</f>
        <v>100</v>
      </c>
      <c r="C20" s="25">
        <f>'Критерий 2'!D20</f>
        <v>97.6</v>
      </c>
      <c r="D20" s="25">
        <f>'Критерий 3'!E20</f>
        <v>70</v>
      </c>
      <c r="E20" s="25">
        <f>'Критерий 4'!E20</f>
        <v>97.23591837</v>
      </c>
      <c r="F20" s="25">
        <f>'Критерий 5'!E20</f>
        <v>97.6</v>
      </c>
      <c r="G20" s="25">
        <f t="shared" si="1"/>
        <v>92.48718367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2.75" customHeight="1">
      <c r="A21" s="3" t="str">
        <f>'Критерий 1'!A21</f>
        <v>МБДОУ "Детский сад № 74 "Пчёлка"</v>
      </c>
      <c r="B21" s="25">
        <f>'Критерий 1'!E21</f>
        <v>97</v>
      </c>
      <c r="C21" s="25">
        <f>'Критерий 2'!D21</f>
        <v>100</v>
      </c>
      <c r="D21" s="25">
        <f>'Критерий 3'!E21</f>
        <v>74</v>
      </c>
      <c r="E21" s="25">
        <f>'Критерий 4'!E21</f>
        <v>100</v>
      </c>
      <c r="F21" s="25">
        <f>'Критерий 5'!E21</f>
        <v>100</v>
      </c>
      <c r="G21" s="25">
        <f t="shared" si="1"/>
        <v>94.2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2.75" customHeight="1">
      <c r="A22" s="3" t="str">
        <f>'Критерий 1'!A22</f>
        <v>МБДОУ "Детский сад №10 "Гнездышко"</v>
      </c>
      <c r="B22" s="25">
        <f>'Критерий 1'!E22</f>
        <v>96.55555556</v>
      </c>
      <c r="C22" s="25">
        <f>'Критерий 2'!D22</f>
        <v>94.28571429</v>
      </c>
      <c r="D22" s="25">
        <f>'Критерий 3'!E22</f>
        <v>76</v>
      </c>
      <c r="E22" s="25">
        <f>'Критерий 4'!E22</f>
        <v>98.85714286</v>
      </c>
      <c r="F22" s="25">
        <f>'Критерий 5'!E22</f>
        <v>95.42857143</v>
      </c>
      <c r="G22" s="25">
        <f t="shared" si="1"/>
        <v>92.22539683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2.75" customHeight="1">
      <c r="A23" s="3" t="str">
        <f>'Критерий 1'!A23</f>
        <v>МБДОУ "Детский сад №16 "Родничок"</v>
      </c>
      <c r="B23" s="25">
        <f>'Критерий 1'!E23</f>
        <v>100</v>
      </c>
      <c r="C23" s="25">
        <f>'Критерий 2'!D23</f>
        <v>100</v>
      </c>
      <c r="D23" s="25">
        <f>'Критерий 3'!E23</f>
        <v>76</v>
      </c>
      <c r="E23" s="25">
        <f>'Критерий 4'!E23</f>
        <v>100</v>
      </c>
      <c r="F23" s="25">
        <f>'Критерий 5'!E23</f>
        <v>100</v>
      </c>
      <c r="G23" s="25">
        <f t="shared" si="1"/>
        <v>95.2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2.75" customHeight="1">
      <c r="A24" s="3" t="str">
        <f>'Критерий 1'!A24</f>
        <v>МБДОУ "Детский сад №2 "Лучик"</v>
      </c>
      <c r="B24" s="25">
        <f>'Критерий 1'!E24</f>
        <v>100</v>
      </c>
      <c r="C24" s="25">
        <f>'Критерий 2'!D24</f>
        <v>100</v>
      </c>
      <c r="D24" s="25">
        <f>'Критерий 3'!E24</f>
        <v>82</v>
      </c>
      <c r="E24" s="25">
        <f>'Критерий 4'!E24</f>
        <v>100</v>
      </c>
      <c r="F24" s="25">
        <f>'Критерий 5'!E24</f>
        <v>100</v>
      </c>
      <c r="G24" s="25">
        <f t="shared" si="1"/>
        <v>96.4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75" customHeight="1">
      <c r="A25" s="3" t="str">
        <f>'Критерий 1'!A25</f>
        <v>МБДОУ "Детский сад №24 "Солнышко"</v>
      </c>
      <c r="B25" s="25">
        <f>'Критерий 1'!E25</f>
        <v>99.24528302</v>
      </c>
      <c r="C25" s="25">
        <f>'Критерий 2'!D25</f>
        <v>97.32142857</v>
      </c>
      <c r="D25" s="25">
        <f>'Критерий 3'!E25</f>
        <v>76</v>
      </c>
      <c r="E25" s="25">
        <f>'Критерий 4'!E25</f>
        <v>96.67774086</v>
      </c>
      <c r="F25" s="25">
        <f>'Критерий 5'!E25</f>
        <v>94.73214286</v>
      </c>
      <c r="G25" s="25">
        <f t="shared" si="1"/>
        <v>92.79531906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75" customHeight="1">
      <c r="A26" s="3" t="str">
        <f>'Критерий 1'!A26</f>
        <v>МБДОУ "Детский сад №30 "Незабудка"</v>
      </c>
      <c r="B26" s="25">
        <f>'Критерий 1'!E26</f>
        <v>97.05882353</v>
      </c>
      <c r="C26" s="25">
        <f>'Критерий 2'!D26</f>
        <v>93.39622642</v>
      </c>
      <c r="D26" s="25">
        <f>'Критерий 3'!E26</f>
        <v>44</v>
      </c>
      <c r="E26" s="25">
        <f>'Критерий 4'!E26</f>
        <v>92.45283019</v>
      </c>
      <c r="F26" s="25">
        <f>'Критерий 5'!E26</f>
        <v>86.79245283</v>
      </c>
      <c r="G26" s="25">
        <f t="shared" si="1"/>
        <v>82.74006659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75" customHeight="1">
      <c r="A27" s="3" t="str">
        <f>'Критерий 1'!A27</f>
        <v>МБДОУ "Детский сад №38 "Росинка"</v>
      </c>
      <c r="B27" s="25">
        <f>'Критерий 1'!E27</f>
        <v>99.18845316</v>
      </c>
      <c r="C27" s="25">
        <f>'Критерий 2'!D27</f>
        <v>99.32432432</v>
      </c>
      <c r="D27" s="25">
        <f>'Критерий 3'!E27</f>
        <v>76</v>
      </c>
      <c r="E27" s="25">
        <f>'Критерий 4'!E27</f>
        <v>97.44814582</v>
      </c>
      <c r="F27" s="25">
        <f>'Критерий 5'!E27</f>
        <v>96.08108108</v>
      </c>
      <c r="G27" s="25">
        <f t="shared" si="1"/>
        <v>93.60840088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75" customHeight="1">
      <c r="A28" s="3" t="str">
        <f>'Критерий 1'!A28</f>
        <v>МБДОУ "Детский сад №49 "Улыбка"</v>
      </c>
      <c r="B28" s="25">
        <f>'Критерий 1'!E28</f>
        <v>96.44055944</v>
      </c>
      <c r="C28" s="25">
        <f>'Критерий 2'!D28</f>
        <v>95.04950495</v>
      </c>
      <c r="D28" s="25">
        <f>'Критерий 3'!E28</f>
        <v>94</v>
      </c>
      <c r="E28" s="25">
        <f>'Критерий 4'!E28</f>
        <v>98.01980198</v>
      </c>
      <c r="F28" s="25">
        <f>'Критерий 5'!E28</f>
        <v>97.12871287</v>
      </c>
      <c r="G28" s="25">
        <f t="shared" si="1"/>
        <v>96.12771585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75" customHeight="1">
      <c r="A29" s="3" t="str">
        <f>'Критерий 1'!A29</f>
        <v>МБДОУ "ЦРР - детский сад № 54"</v>
      </c>
      <c r="B29" s="25">
        <f>'Критерий 1'!E29</f>
        <v>95.33182966</v>
      </c>
      <c r="C29" s="25">
        <f>'Критерий 2'!D29</f>
        <v>97.24770642</v>
      </c>
      <c r="D29" s="25">
        <f>'Критерий 3'!E29</f>
        <v>84.25</v>
      </c>
      <c r="E29" s="25">
        <f>'Критерий 4'!E29</f>
        <v>97.81800149</v>
      </c>
      <c r="F29" s="25">
        <f>'Критерий 5'!E29</f>
        <v>96.51376147</v>
      </c>
      <c r="G29" s="25">
        <f t="shared" si="1"/>
        <v>94.23225981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75" customHeight="1">
      <c r="A30" s="3" t="str">
        <f>'Критерий 1'!A30</f>
        <v>МБДОУ "ЦРР - детский сад № 56 "Ромашка" города Рубцовска</v>
      </c>
      <c r="B30" s="25">
        <f>'Критерий 1'!E30</f>
        <v>100</v>
      </c>
      <c r="C30" s="25">
        <f>'Критерий 2'!D30</f>
        <v>99.64788732</v>
      </c>
      <c r="D30" s="25">
        <f>'Критерий 3'!E30</f>
        <v>76</v>
      </c>
      <c r="E30" s="25">
        <f>'Критерий 4'!E30</f>
        <v>99.83870968</v>
      </c>
      <c r="F30" s="25">
        <f>'Критерий 5'!E30</f>
        <v>99.71830986</v>
      </c>
      <c r="G30" s="25">
        <f t="shared" si="1"/>
        <v>95.04098137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5.75" customHeight="1"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</sheetData>
  <printOptions/>
  <pageMargins bottom="0.75" footer="0.0" header="0.0" left="0.7" right="0.7" top="0.75"/>
  <pageSetup orientation="landscape"/>
  <drawing r:id="rId1"/>
</worksheet>
</file>